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massmutual-my.sharepoint.com/personal/pbrokenshire_financialguide_com/Documents/Files/Client Notes/Paul Marketing/"/>
    </mc:Choice>
  </mc:AlternateContent>
  <xr:revisionPtr revIDLastSave="0" documentId="8_{0E098911-FC7C-4CA8-A538-2F3451E5D130}" xr6:coauthVersionLast="47" xr6:coauthVersionMax="47" xr10:uidLastSave="{00000000-0000-0000-0000-000000000000}"/>
  <bookViews>
    <workbookView xWindow="-120" yWindow="-120" windowWidth="20730" windowHeight="11160"/>
  </bookViews>
  <sheets>
    <sheet name="Sheet1" sheetId="1" r:id="rId1"/>
    <sheet name="Sheet2" sheetId="2" r:id="rId2"/>
    <sheet name="Sheet3" sheetId="3" r:id="rId3"/>
  </sheets>
  <definedNames>
    <definedName name="_xlnm.Print_Area" localSheetId="0">Sheet1!$A$1:$G$154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0" i="1" l="1"/>
  <c r="G7" i="1"/>
  <c r="G8" i="1"/>
  <c r="G6" i="1"/>
  <c r="G9" i="1" s="1"/>
  <c r="F19" i="1"/>
  <c r="F9" i="1"/>
  <c r="F124" i="1"/>
  <c r="F110" i="1"/>
  <c r="G27" i="1"/>
  <c r="G14" i="1"/>
  <c r="G15" i="1"/>
  <c r="G16" i="1"/>
  <c r="G17" i="1"/>
  <c r="G18" i="1"/>
  <c r="G24" i="1"/>
  <c r="G26" i="1"/>
  <c r="G28" i="1"/>
  <c r="F29" i="1"/>
  <c r="G34" i="1"/>
  <c r="G35" i="1"/>
  <c r="G36" i="1"/>
  <c r="G37" i="1"/>
  <c r="G38" i="1"/>
  <c r="G39" i="1"/>
  <c r="G40" i="1"/>
  <c r="G41" i="1"/>
  <c r="F42" i="1"/>
  <c r="G56" i="1"/>
  <c r="G63" i="1"/>
  <c r="G64" i="1"/>
  <c r="G65" i="1"/>
  <c r="G66" i="1"/>
  <c r="G67" i="1"/>
  <c r="G68" i="1"/>
  <c r="G69" i="1"/>
  <c r="G70" i="1"/>
  <c r="G71" i="1"/>
  <c r="F72" i="1"/>
  <c r="G78" i="1"/>
  <c r="G79" i="1"/>
  <c r="G80" i="1"/>
  <c r="G81" i="1"/>
  <c r="G82" i="1"/>
  <c r="G83" i="1"/>
  <c r="G84" i="1"/>
  <c r="G85" i="1"/>
  <c r="G86" i="1"/>
  <c r="G87" i="1"/>
  <c r="F88" i="1"/>
  <c r="G94" i="1"/>
  <c r="G96" i="1"/>
  <c r="G97" i="1"/>
  <c r="F98" i="1"/>
  <c r="G124" i="1"/>
  <c r="G142" i="1"/>
  <c r="G19" i="1" l="1"/>
  <c r="G72" i="1"/>
  <c r="G144" i="1"/>
  <c r="G98" i="1"/>
  <c r="G138" i="1" s="1"/>
  <c r="G42" i="1"/>
  <c r="G29" i="1"/>
  <c r="G88" i="1"/>
  <c r="G137" i="1" l="1"/>
  <c r="G139" i="1" s="1"/>
  <c r="G147" i="1" l="1"/>
  <c r="G146" i="1"/>
  <c r="G145" i="1"/>
  <c r="G141" i="1"/>
  <c r="G143" i="1" s="1"/>
</calcChain>
</file>

<file path=xl/sharedStrings.xml><?xml version="1.0" encoding="utf-8"?>
<sst xmlns="http://schemas.openxmlformats.org/spreadsheetml/2006/main" count="146" uniqueCount="108">
  <si>
    <t>HOUSING/LIVING EXPENSES</t>
  </si>
  <si>
    <t>Monthly</t>
  </si>
  <si>
    <t>Annual</t>
  </si>
  <si>
    <t>Other</t>
  </si>
  <si>
    <t>TOTAL Housing Expense</t>
  </si>
  <si>
    <t xml:space="preserve">CARE ASSISTANCE </t>
  </si>
  <si>
    <t>Rent / Mortgage (monthly)</t>
  </si>
  <si>
    <t>PERSONAL NEEDS</t>
  </si>
  <si>
    <t>TOTAL: Care Assistance Expenses</t>
  </si>
  <si>
    <t>EDUCATION AND EMPLOYMENT COSTS</t>
  </si>
  <si>
    <t>Transportation (monthly)</t>
  </si>
  <si>
    <t>Tuition (annual)</t>
  </si>
  <si>
    <t>TOTAL Education and Employment Expenses</t>
  </si>
  <si>
    <t>TOTAL Personal Needs (monthly)</t>
  </si>
  <si>
    <t>$</t>
  </si>
  <si>
    <t>Adaptive transportation equipment*</t>
  </si>
  <si>
    <t>Specialized computer equipment*</t>
  </si>
  <si>
    <t>Durable medical equipment *</t>
  </si>
  <si>
    <t>Books in alternative format</t>
  </si>
  <si>
    <t>Service animals*</t>
  </si>
  <si>
    <t>Technical instruction</t>
  </si>
  <si>
    <t>TOTAL Equipment Expenses</t>
  </si>
  <si>
    <t>MEDICAL/DENTAL/VISION CARE EXPENSES</t>
  </si>
  <si>
    <t>Alternative treatments (e.g. bariatric)</t>
  </si>
  <si>
    <t>Transportation</t>
  </si>
  <si>
    <t>Copay</t>
  </si>
  <si>
    <t>SOCIAL/RECREATIONAL</t>
  </si>
  <si>
    <t>Entertainment</t>
  </si>
  <si>
    <t>Movies/DVD/CD</t>
  </si>
  <si>
    <t>Computer Internet</t>
  </si>
  <si>
    <t>Vacation</t>
  </si>
  <si>
    <t>Tickets</t>
  </si>
  <si>
    <t>Equipment</t>
  </si>
  <si>
    <t>Handi Van</t>
  </si>
  <si>
    <t>Cost for companion (if applicable)</t>
  </si>
  <si>
    <t>INCOME</t>
  </si>
  <si>
    <t>Income of person with special needs</t>
  </si>
  <si>
    <t>Investments</t>
  </si>
  <si>
    <t>TOTAL Medical/dental/vision expenses</t>
  </si>
  <si>
    <t>TOTAL Social/Recreational</t>
  </si>
  <si>
    <t>TOTAL Annual Expenses</t>
  </si>
  <si>
    <t>TOTAL Annual Income</t>
  </si>
  <si>
    <t>SPECIAL EQUIPMENT (These tend to be larger, lump-sum annual expenses)</t>
  </si>
  <si>
    <t>TOTAL Income</t>
  </si>
  <si>
    <t>TOTAL Survivor Income</t>
  </si>
  <si>
    <t>SURVIVOR INCOME</t>
  </si>
  <si>
    <t>ADDITIONAL SURVIVOR INCOME</t>
  </si>
  <si>
    <t>TOTAL ADDITIONAL SURVIVOR Income</t>
  </si>
  <si>
    <t>RESULTS</t>
  </si>
  <si>
    <t>Annual Supplementary Needs:</t>
  </si>
  <si>
    <t>YEARS TO PROTECT</t>
  </si>
  <si>
    <t>YEARS</t>
  </si>
  <si>
    <t>Years to Protect</t>
  </si>
  <si>
    <t>Lump Sum Needed Today Invested at 3%</t>
  </si>
  <si>
    <t>Lump Sum Needed Today Invested at 5%</t>
  </si>
  <si>
    <t>Lump Sum Needed Today Invested at 7%</t>
  </si>
  <si>
    <t>Utilities (monthly)</t>
  </si>
  <si>
    <t>Other (monthly) (e.g. taxes, maintenance [painting, plumbing etc])</t>
  </si>
  <si>
    <t>Food (eaten at home)</t>
  </si>
  <si>
    <t>*If the equipment has a life of, for example, 5 years, place the expense in the annual category and divide</t>
  </si>
  <si>
    <t>Over-the-counter medications</t>
  </si>
  <si>
    <t>Doctor visits</t>
  </si>
  <si>
    <t>Therapy (occupational)</t>
  </si>
  <si>
    <t>Therapy (physical)</t>
  </si>
  <si>
    <t>Insurance premiums</t>
  </si>
  <si>
    <t>Respite care (monthly)</t>
  </si>
  <si>
    <t>Custodial care (monthly)</t>
  </si>
  <si>
    <t>Nursing services (monthly)</t>
  </si>
  <si>
    <t>Other services (monthly)</t>
  </si>
  <si>
    <t>Personal grooming (monthly)</t>
  </si>
  <si>
    <t>Make-up (monthly)</t>
  </si>
  <si>
    <t>Clothing/shoes (monthly)</t>
  </si>
  <si>
    <t>Clothing/dry cleaning  (monthly)</t>
  </si>
  <si>
    <t>Tutoring/job coaching/job assist (monthly)</t>
  </si>
  <si>
    <t>Meals at work (monthly)</t>
  </si>
  <si>
    <t>Other education expenses (monthly)</t>
  </si>
  <si>
    <t>Books/supplies (annual)</t>
  </si>
  <si>
    <t>Other employment-related expense (monthly)</t>
  </si>
  <si>
    <t>Home modification*</t>
  </si>
  <si>
    <t>Wheelchair*</t>
  </si>
  <si>
    <t>Sporting events/spectator sports</t>
  </si>
  <si>
    <t>Camp costs</t>
  </si>
  <si>
    <t>Government benefits (SSI, SSDI, etc)</t>
  </si>
  <si>
    <t>Salary, wages</t>
  </si>
  <si>
    <t>Investment income</t>
  </si>
  <si>
    <t>Income that would be received by the person with special</t>
  </si>
  <si>
    <t>needs at the death of one parent, relative or other caregiver*</t>
  </si>
  <si>
    <t>Income from rental property</t>
  </si>
  <si>
    <t>Other assets</t>
  </si>
  <si>
    <t>needs at the death of both parents, relative or other caregiver*</t>
  </si>
  <si>
    <t>* Note:  If you have other children or beneficiaries, will a portion of this estate also be left to them? If so, please</t>
  </si>
  <si>
    <r>
      <t xml:space="preserve"> include </t>
    </r>
    <r>
      <rPr>
        <b/>
        <i/>
        <sz val="8"/>
        <rFont val="Arial"/>
      </rPr>
      <t>only</t>
    </r>
    <r>
      <rPr>
        <sz val="8"/>
        <rFont val="Arial"/>
      </rPr>
      <t xml:space="preserve"> that amount that will be left to your special needs dependent.</t>
    </r>
  </si>
  <si>
    <t>this expense by five.</t>
  </si>
  <si>
    <t xml:space="preserve">* Note:  If you have other children or beneficiaries, will a portion of this estate also be left to them? If so, please </t>
  </si>
  <si>
    <r>
      <t xml:space="preserve">   include </t>
    </r>
    <r>
      <rPr>
        <b/>
        <i/>
        <sz val="8"/>
        <rFont val="Arial"/>
      </rPr>
      <t>only</t>
    </r>
    <r>
      <rPr>
        <sz val="8"/>
        <rFont val="Arial"/>
      </rPr>
      <t xml:space="preserve"> that amount that will be left to your special needs dependent.</t>
    </r>
  </si>
  <si>
    <t>YEARS TO PROTECT (years you think funding should be covered).</t>
  </si>
  <si>
    <t>Wages</t>
  </si>
  <si>
    <t>Lump Sum</t>
  </si>
  <si>
    <t>Life Insurance</t>
  </si>
  <si>
    <t>Life insurance</t>
  </si>
  <si>
    <t>Inflation factor</t>
  </si>
  <si>
    <t>Total Supplementary Needs (Inflation Adjusted)</t>
  </si>
  <si>
    <t>Total Lump Sum Income (Insurance and Other Assets)</t>
  </si>
  <si>
    <t xml:space="preserve">Total Survivor Income </t>
  </si>
  <si>
    <t xml:space="preserve">Total Supplementary Needs Minus Survivor Income </t>
  </si>
  <si>
    <t xml:space="preserve"> Crn- 202209-271994</t>
  </si>
  <si>
    <t xml:space="preserve">   Special Needs Planning Worksheet    </t>
  </si>
  <si>
    <t>The purpose of this calculator worksheet is to offer you guidance as to any expenses your child or dependent with special needs might require when both parents have passed.  We designed this to help you determine the amount of funding necessary to provide.  Even though this funding may take place far in the future, this is just a guideline as to potential expenses you should plan for. The numbers inserted are to provide a guide as to how to complete the worksheet not actual figures. Please insert respective dollor amounts accordingly with today's current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</si>
</sst>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70" formatCode="_(* #,##0_);_(* \(#,##0\);_(* &quot;-&quot;??_);_(@_)"/>
    <numFmt numFmtId="172" formatCode="_(&quot;$&quot;* #,##0_);_(&quot;$&quot;* \(#,##0\);_(&quot;$&quot;* &quot;-&quot;??_);_(@_)"/>
  </numFmts>
  <fonts count="20" x14ac:knownFonts="1">
    <font>
      <sz val="10"/>
      <name val="Arial"/>
    </font>
    <font>
      <sz val="10"/>
      <name val="Arial"/>
    </font>
    <font>
      <b/>
      <sz val="10"/>
      <name val="Arial"/>
      <family val="2"/>
    </font>
    <font>
      <sz val="8"/>
      <name val="Arial"/>
    </font>
    <font>
      <b/>
      <sz val="10"/>
      <color indexed="9"/>
      <name val="Arial"/>
      <family val="2"/>
    </font>
    <font>
      <sz val="10"/>
      <color indexed="9"/>
      <name val="Arial"/>
      <family val="2"/>
    </font>
    <font>
      <sz val="10"/>
      <color indexed="9"/>
      <name val="Arial"/>
    </font>
    <font>
      <b/>
      <sz val="10"/>
      <color indexed="9"/>
      <name val="Arial"/>
    </font>
    <font>
      <sz val="10"/>
      <color indexed="22"/>
      <name val="Arial"/>
    </font>
    <font>
      <sz val="10"/>
      <name val="Tahoma"/>
      <family val="2"/>
    </font>
    <font>
      <sz val="8"/>
      <name val="Arial"/>
      <family val="2"/>
    </font>
    <font>
      <sz val="8"/>
      <color indexed="23"/>
      <name val="Arial"/>
      <family val="2"/>
    </font>
    <font>
      <sz val="10"/>
      <color indexed="23"/>
      <name val="Arial"/>
      <family val="2"/>
    </font>
    <font>
      <sz val="9"/>
      <name val="Arial"/>
    </font>
    <font>
      <sz val="9"/>
      <color indexed="63"/>
      <name val="Arial"/>
    </font>
    <font>
      <b/>
      <i/>
      <sz val="8"/>
      <name val="Arial"/>
    </font>
    <font>
      <b/>
      <sz val="9"/>
      <name val="Arial"/>
    </font>
    <font>
      <b/>
      <sz val="24"/>
      <name val="Times New Roman"/>
      <family val="1"/>
    </font>
    <font>
      <sz val="9"/>
      <name val="Arial"/>
      <family val="2"/>
    </font>
    <font>
      <b/>
      <sz val="9"/>
      <name val="Arial"/>
      <family val="2"/>
    </font>
  </fonts>
  <fills count="4">
    <fill>
      <patternFill patternType="none"/>
    </fill>
    <fill>
      <patternFill patternType="gray125"/>
    </fill>
    <fill>
      <patternFill patternType="solid">
        <fgColor indexed="22"/>
        <bgColor indexed="64"/>
      </patternFill>
    </fill>
    <fill>
      <patternFill patternType="solid">
        <fgColor indexed="18"/>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0" fillId="2" borderId="1" xfId="0" applyFill="1" applyBorder="1" applyAlignment="1"/>
    <xf numFmtId="0" fontId="0" fillId="2" borderId="2" xfId="0" applyFill="1" applyBorder="1"/>
    <xf numFmtId="0" fontId="0" fillId="2" borderId="3" xfId="0" applyFill="1" applyBorder="1"/>
    <xf numFmtId="0" fontId="0" fillId="2" borderId="3" xfId="0" applyFill="1" applyBorder="1" applyAlignment="1"/>
    <xf numFmtId="0" fontId="0" fillId="0" borderId="0" xfId="0" applyBorder="1"/>
    <xf numFmtId="0" fontId="6" fillId="3" borderId="2" xfId="0" applyFont="1" applyFill="1" applyBorder="1"/>
    <xf numFmtId="0" fontId="4" fillId="3" borderId="3" xfId="0" applyFont="1" applyFill="1" applyBorder="1"/>
    <xf numFmtId="0" fontId="5" fillId="3" borderId="3" xfId="0" applyFont="1" applyFill="1" applyBorder="1"/>
    <xf numFmtId="0" fontId="2" fillId="0" borderId="0" xfId="0" applyFont="1" applyBorder="1"/>
    <xf numFmtId="0" fontId="2" fillId="0" borderId="0" xfId="0" applyFont="1" applyBorder="1" applyAlignment="1">
      <alignment horizontal="left"/>
    </xf>
    <xf numFmtId="0" fontId="7" fillId="3" borderId="3" xfId="0" applyFont="1" applyFill="1" applyBorder="1"/>
    <xf numFmtId="0" fontId="6" fillId="3" borderId="3" xfId="0" applyFont="1" applyFill="1" applyBorder="1"/>
    <xf numFmtId="0" fontId="6" fillId="3" borderId="4" xfId="0" applyFont="1" applyFill="1" applyBorder="1"/>
    <xf numFmtId="0" fontId="7" fillId="3" borderId="5" xfId="0" applyFont="1" applyFill="1" applyBorder="1"/>
    <xf numFmtId="0" fontId="6" fillId="3" borderId="5" xfId="0" applyFont="1" applyFill="1" applyBorder="1"/>
    <xf numFmtId="0" fontId="0" fillId="0" borderId="0" xfId="0" applyFill="1" applyBorder="1"/>
    <xf numFmtId="0" fontId="0" fillId="0" borderId="0" xfId="0" applyFill="1" applyBorder="1" applyAlignment="1"/>
    <xf numFmtId="42" fontId="0" fillId="0" borderId="0" xfId="0" applyNumberFormat="1"/>
    <xf numFmtId="42" fontId="6" fillId="3" borderId="3" xfId="0" applyNumberFormat="1" applyFont="1" applyFill="1" applyBorder="1" applyAlignment="1">
      <alignment horizontal="center"/>
    </xf>
    <xf numFmtId="42" fontId="6" fillId="3" borderId="1" xfId="0" applyNumberFormat="1" applyFont="1" applyFill="1" applyBorder="1" applyAlignment="1">
      <alignment horizontal="center"/>
    </xf>
    <xf numFmtId="42" fontId="2" fillId="2" borderId="6" xfId="0" applyNumberFormat="1" applyFont="1" applyFill="1" applyBorder="1" applyAlignment="1">
      <alignment horizontal="center"/>
    </xf>
    <xf numFmtId="42" fontId="2" fillId="0" borderId="0" xfId="2" applyNumberFormat="1" applyFont="1" applyBorder="1"/>
    <xf numFmtId="42" fontId="5" fillId="3" borderId="3" xfId="0" applyNumberFormat="1" applyFont="1" applyFill="1" applyBorder="1"/>
    <xf numFmtId="42" fontId="5" fillId="3" borderId="1" xfId="0" applyNumberFormat="1" applyFont="1" applyFill="1" applyBorder="1"/>
    <xf numFmtId="42" fontId="2" fillId="2" borderId="1" xfId="0" applyNumberFormat="1" applyFont="1" applyFill="1" applyBorder="1" applyAlignment="1">
      <alignment horizontal="center"/>
    </xf>
    <xf numFmtId="42" fontId="6" fillId="3" borderId="3" xfId="0" applyNumberFormat="1" applyFont="1" applyFill="1" applyBorder="1"/>
    <xf numFmtId="42" fontId="6" fillId="3" borderId="1" xfId="0" applyNumberFormat="1" applyFont="1" applyFill="1" applyBorder="1"/>
    <xf numFmtId="42" fontId="8" fillId="2" borderId="1" xfId="0" applyNumberFormat="1" applyFont="1" applyFill="1" applyBorder="1"/>
    <xf numFmtId="42" fontId="0" fillId="0" borderId="0" xfId="2" applyNumberFormat="1" applyFont="1"/>
    <xf numFmtId="42" fontId="2" fillId="0" borderId="0" xfId="0" applyNumberFormat="1" applyFont="1" applyBorder="1"/>
    <xf numFmtId="42" fontId="2" fillId="2" borderId="3" xfId="0" applyNumberFormat="1" applyFont="1" applyFill="1" applyBorder="1" applyAlignment="1">
      <alignment horizontal="center"/>
    </xf>
    <xf numFmtId="42" fontId="2" fillId="0" borderId="0" xfId="0" applyNumberFormat="1" applyFont="1" applyFill="1" applyBorder="1" applyAlignment="1">
      <alignment horizontal="center"/>
    </xf>
    <xf numFmtId="42" fontId="6" fillId="3" borderId="5" xfId="0" applyNumberFormat="1" applyFont="1" applyFill="1" applyBorder="1"/>
    <xf numFmtId="42" fontId="6" fillId="3" borderId="7" xfId="0" applyNumberFormat="1" applyFont="1" applyFill="1" applyBorder="1"/>
    <xf numFmtId="0" fontId="9" fillId="0" borderId="0" xfId="0" applyFont="1" applyFill="1" applyProtection="1"/>
    <xf numFmtId="0" fontId="9" fillId="0" borderId="0" xfId="0" applyFont="1" applyProtection="1"/>
    <xf numFmtId="0" fontId="10" fillId="0" borderId="0" xfId="0" applyFont="1" applyFill="1" applyProtection="1"/>
    <xf numFmtId="0" fontId="10" fillId="0" borderId="0" xfId="0" applyFont="1" applyProtection="1"/>
    <xf numFmtId="0" fontId="13" fillId="0" borderId="0" xfId="0" applyFont="1"/>
    <xf numFmtId="0" fontId="3" fillId="0" borderId="0" xfId="0" applyFont="1"/>
    <xf numFmtId="0" fontId="0" fillId="0" borderId="0" xfId="0" applyAlignment="1">
      <alignment vertical="center"/>
    </xf>
    <xf numFmtId="0" fontId="1" fillId="0" borderId="0" xfId="0" applyFont="1"/>
    <xf numFmtId="0" fontId="13" fillId="0" borderId="2" xfId="0" applyFont="1" applyBorder="1"/>
    <xf numFmtId="42" fontId="13" fillId="0" borderId="1" xfId="2" applyNumberFormat="1" applyFont="1" applyBorder="1"/>
    <xf numFmtId="42" fontId="13" fillId="0" borderId="6" xfId="2" applyNumberFormat="1" applyFont="1" applyBorder="1"/>
    <xf numFmtId="42" fontId="16" fillId="0" borderId="1" xfId="2" applyNumberFormat="1" applyFont="1" applyBorder="1"/>
    <xf numFmtId="42" fontId="16" fillId="0" borderId="6" xfId="2" applyNumberFormat="1" applyFont="1" applyBorder="1"/>
    <xf numFmtId="0" fontId="13" fillId="0" borderId="3" xfId="0" applyFont="1" applyBorder="1"/>
    <xf numFmtId="0" fontId="13" fillId="0" borderId="1" xfId="0" applyFont="1" applyBorder="1"/>
    <xf numFmtId="0" fontId="16" fillId="0" borderId="3" xfId="0" applyFont="1" applyBorder="1"/>
    <xf numFmtId="42" fontId="16" fillId="0" borderId="6" xfId="0" applyNumberFormat="1" applyFont="1" applyBorder="1"/>
    <xf numFmtId="42" fontId="13" fillId="0" borderId="1" xfId="0" applyNumberFormat="1" applyFont="1" applyBorder="1"/>
    <xf numFmtId="0" fontId="16" fillId="0" borderId="3" xfId="0" applyFont="1" applyBorder="1" applyAlignment="1">
      <alignment vertical="center"/>
    </xf>
    <xf numFmtId="0" fontId="13" fillId="0" borderId="3" xfId="0" applyFont="1" applyBorder="1" applyAlignment="1">
      <alignment horizontal="right"/>
    </xf>
    <xf numFmtId="42" fontId="13" fillId="0" borderId="6" xfId="0" applyNumberFormat="1" applyFont="1" applyBorder="1"/>
    <xf numFmtId="0" fontId="16" fillId="0" borderId="1" xfId="0" applyFont="1" applyBorder="1"/>
    <xf numFmtId="0" fontId="13" fillId="0" borderId="8" xfId="0" applyFont="1" applyBorder="1"/>
    <xf numFmtId="0" fontId="16" fillId="0" borderId="9" xfId="0" applyFont="1" applyBorder="1"/>
    <xf numFmtId="0" fontId="13" fillId="0" borderId="9" xfId="0" applyFont="1" applyBorder="1"/>
    <xf numFmtId="42" fontId="13" fillId="0" borderId="10" xfId="0" applyNumberFormat="1" applyFont="1" applyBorder="1"/>
    <xf numFmtId="0" fontId="13" fillId="0" borderId="11" xfId="0" applyFont="1" applyBorder="1"/>
    <xf numFmtId="0" fontId="16" fillId="0" borderId="0" xfId="0" applyFont="1" applyBorder="1"/>
    <xf numFmtId="0" fontId="13" fillId="0" borderId="0" xfId="0" applyFont="1" applyBorder="1"/>
    <xf numFmtId="42" fontId="13" fillId="0" borderId="12" xfId="0" applyNumberFormat="1" applyFont="1" applyBorder="1"/>
    <xf numFmtId="0" fontId="16" fillId="0" borderId="13" xfId="0" applyFont="1" applyBorder="1"/>
    <xf numFmtId="0" fontId="16" fillId="0" borderId="14" xfId="0" applyFont="1" applyBorder="1"/>
    <xf numFmtId="0" fontId="13" fillId="0" borderId="2" xfId="0" applyFont="1" applyFill="1" applyBorder="1"/>
    <xf numFmtId="0" fontId="13" fillId="0" borderId="3" xfId="0" applyFont="1" applyFill="1" applyBorder="1"/>
    <xf numFmtId="0" fontId="13" fillId="0" borderId="3" xfId="0" applyFont="1" applyFill="1" applyBorder="1" applyAlignment="1"/>
    <xf numFmtId="42" fontId="16" fillId="0" borderId="3" xfId="0" applyNumberFormat="1" applyFont="1" applyFill="1" applyBorder="1" applyAlignment="1">
      <alignment horizontal="center"/>
    </xf>
    <xf numFmtId="42" fontId="13" fillId="0" borderId="3" xfId="0" applyNumberFormat="1" applyFont="1" applyFill="1" applyBorder="1"/>
    <xf numFmtId="0" fontId="16" fillId="0" borderId="3" xfId="0" applyFont="1" applyFill="1" applyBorder="1"/>
    <xf numFmtId="43" fontId="13" fillId="0" borderId="1" xfId="1" applyFont="1" applyFill="1" applyBorder="1"/>
    <xf numFmtId="9" fontId="18" fillId="0" borderId="6" xfId="1" applyNumberFormat="1" applyFont="1" applyFill="1" applyBorder="1" applyAlignment="1">
      <alignment horizontal="center"/>
    </xf>
    <xf numFmtId="0" fontId="19" fillId="0" borderId="3" xfId="0" applyFont="1" applyFill="1" applyBorder="1"/>
    <xf numFmtId="0" fontId="18" fillId="0" borderId="3" xfId="0" applyFont="1" applyFill="1" applyBorder="1"/>
    <xf numFmtId="170" fontId="18" fillId="0" borderId="6" xfId="1" applyNumberFormat="1" applyFont="1" applyFill="1" applyBorder="1" applyAlignment="1"/>
    <xf numFmtId="172" fontId="13" fillId="0" borderId="1" xfId="2" applyNumberFormat="1" applyFont="1" applyFill="1" applyBorder="1"/>
    <xf numFmtId="0" fontId="11" fillId="0" borderId="0" xfId="0" applyFont="1" applyAlignment="1">
      <alignment horizontal="center" wrapText="1"/>
    </xf>
    <xf numFmtId="0" fontId="12" fillId="0" borderId="0" xfId="0" applyFont="1" applyAlignment="1">
      <alignment horizontal="center" wrapText="1"/>
    </xf>
    <xf numFmtId="0" fontId="16" fillId="0" borderId="3" xfId="0" applyFont="1" applyBorder="1" applyAlignment="1">
      <alignment horizontal="left"/>
    </xf>
    <xf numFmtId="0" fontId="16" fillId="0" borderId="1" xfId="0" applyFont="1" applyBorder="1" applyAlignment="1">
      <alignment horizontal="left"/>
    </xf>
    <xf numFmtId="0" fontId="10" fillId="0" borderId="0" xfId="0" applyFont="1" applyFill="1" applyAlignment="1" applyProtection="1">
      <alignment horizontal="center" wrapText="1"/>
    </xf>
    <xf numFmtId="0" fontId="10" fillId="0" borderId="0" xfId="0" applyFont="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3" fillId="0" borderId="3" xfId="0" applyFont="1" applyBorder="1" applyAlignment="1">
      <alignment horizontal="left"/>
    </xf>
    <xf numFmtId="0" fontId="0" fillId="2" borderId="8" xfId="0" applyFill="1" applyBorder="1" applyAlignment="1">
      <alignment horizontal="center"/>
    </xf>
    <xf numFmtId="0" fontId="0" fillId="2" borderId="9" xfId="0" applyFill="1" applyBorder="1" applyAlignment="1">
      <alignment horizontal="center"/>
    </xf>
    <xf numFmtId="0" fontId="0" fillId="2" borderId="13" xfId="0" applyFill="1" applyBorder="1" applyAlignment="1">
      <alignment horizontal="center"/>
    </xf>
    <xf numFmtId="0" fontId="13" fillId="0" borderId="1" xfId="0" applyFont="1" applyBorder="1" applyAlignment="1">
      <alignment horizontal="left"/>
    </xf>
    <xf numFmtId="0" fontId="11" fillId="0" borderId="0" xfId="0" applyFont="1" applyFill="1" applyAlignment="1" applyProtection="1">
      <alignment horizontal="center"/>
    </xf>
    <xf numFmtId="0" fontId="12" fillId="0" borderId="0" xfId="0" applyFont="1" applyAlignment="1"/>
    <xf numFmtId="0" fontId="14" fillId="0" borderId="0" xfId="0" applyFont="1" applyAlignment="1">
      <alignment wrapText="1"/>
    </xf>
    <xf numFmtId="0" fontId="17" fillId="0" borderId="0" xfId="0" applyFont="1" applyAlignment="1">
      <alignment horizontal="righ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104776</xdr:rowOff>
    </xdr:from>
    <xdr:to>
      <xdr:col>3</xdr:col>
      <xdr:colOff>123825</xdr:colOff>
      <xdr:row>0</xdr:row>
      <xdr:rowOff>1018970</xdr:rowOff>
    </xdr:to>
    <xdr:pic>
      <xdr:nvPicPr>
        <xdr:cNvPr id="3" name="Picture 2">
          <a:extLst>
            <a:ext uri="{FF2B5EF4-FFF2-40B4-BE49-F238E27FC236}">
              <a16:creationId xmlns:a16="http://schemas.microsoft.com/office/drawing/2014/main" id="{FF1A850E-861A-F38C-C060-57ABEA8C44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104776"/>
          <a:ext cx="895350" cy="9141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tabSelected="1" zoomScaleNormal="100" workbookViewId="0">
      <selection activeCell="A2" sqref="A2:IV2"/>
    </sheetView>
  </sheetViews>
  <sheetFormatPr defaultRowHeight="12.75" x14ac:dyDescent="0.2"/>
  <cols>
    <col min="1" max="1" width="4.42578125" customWidth="1"/>
    <col min="2" max="2" width="4.140625" customWidth="1"/>
    <col min="4" max="4" width="9.5703125" customWidth="1"/>
    <col min="5" max="5" width="36.42578125" customWidth="1"/>
    <col min="6" max="7" width="15.5703125" style="18" customWidth="1"/>
  </cols>
  <sheetData>
    <row r="1" spans="1:7" s="41" customFormat="1" ht="85.5" customHeight="1" x14ac:dyDescent="0.2">
      <c r="A1" s="98" t="s">
        <v>106</v>
      </c>
      <c r="B1" s="98"/>
      <c r="C1" s="98"/>
      <c r="D1" s="98"/>
      <c r="E1" s="98"/>
      <c r="F1" s="98"/>
      <c r="G1" s="98"/>
    </row>
    <row r="2" spans="1:7" s="39" customFormat="1" ht="65.25" customHeight="1" x14ac:dyDescent="0.2">
      <c r="A2" s="97" t="s">
        <v>107</v>
      </c>
      <c r="B2" s="97"/>
      <c r="C2" s="97"/>
      <c r="D2" s="97"/>
      <c r="E2" s="97"/>
      <c r="F2" s="97"/>
      <c r="G2" s="97"/>
    </row>
    <row r="3" spans="1:7" x14ac:dyDescent="0.2">
      <c r="A3" s="39"/>
      <c r="E3" s="18"/>
      <c r="G3"/>
    </row>
    <row r="4" spans="1:7" ht="18" customHeight="1" x14ac:dyDescent="0.2">
      <c r="A4" s="6"/>
      <c r="B4" s="7" t="s">
        <v>0</v>
      </c>
      <c r="C4" s="8"/>
      <c r="D4" s="8"/>
      <c r="E4" s="8"/>
      <c r="F4" s="19"/>
      <c r="G4" s="20"/>
    </row>
    <row r="5" spans="1:7" x14ac:dyDescent="0.2">
      <c r="A5" s="91"/>
      <c r="B5" s="92"/>
      <c r="C5" s="92"/>
      <c r="D5" s="92"/>
      <c r="E5" s="93"/>
      <c r="F5" s="21" t="s">
        <v>1</v>
      </c>
      <c r="G5" s="21" t="s">
        <v>2</v>
      </c>
    </row>
    <row r="6" spans="1:7" s="39" customFormat="1" ht="12" x14ac:dyDescent="0.2">
      <c r="A6" s="43"/>
      <c r="B6" s="90" t="s">
        <v>6</v>
      </c>
      <c r="C6" s="90"/>
      <c r="D6" s="90"/>
      <c r="E6" s="94"/>
      <c r="F6" s="44">
        <v>1000</v>
      </c>
      <c r="G6" s="45">
        <f>+F6*12</f>
        <v>12000</v>
      </c>
    </row>
    <row r="7" spans="1:7" s="39" customFormat="1" ht="12" x14ac:dyDescent="0.2">
      <c r="A7" s="43"/>
      <c r="B7" s="90" t="s">
        <v>56</v>
      </c>
      <c r="C7" s="90"/>
      <c r="D7" s="90"/>
      <c r="E7" s="94"/>
      <c r="F7" s="44">
        <v>500</v>
      </c>
      <c r="G7" s="45">
        <f>+F7*12</f>
        <v>6000</v>
      </c>
    </row>
    <row r="8" spans="1:7" s="39" customFormat="1" ht="12" x14ac:dyDescent="0.2">
      <c r="A8" s="43"/>
      <c r="B8" s="90" t="s">
        <v>57</v>
      </c>
      <c r="C8" s="90"/>
      <c r="D8" s="90"/>
      <c r="E8" s="94"/>
      <c r="F8" s="44"/>
      <c r="G8" s="45">
        <f>+F8*12</f>
        <v>0</v>
      </c>
    </row>
    <row r="9" spans="1:7" s="39" customFormat="1" ht="12" x14ac:dyDescent="0.2">
      <c r="A9" s="43"/>
      <c r="B9" s="81" t="s">
        <v>4</v>
      </c>
      <c r="C9" s="81"/>
      <c r="D9" s="81"/>
      <c r="E9" s="82"/>
      <c r="F9" s="46">
        <f>SUM(F6:F8)</f>
        <v>1500</v>
      </c>
      <c r="G9" s="47">
        <f>SUM(G6:G8)</f>
        <v>18000</v>
      </c>
    </row>
    <row r="10" spans="1:7" x14ac:dyDescent="0.2">
      <c r="A10" s="5"/>
      <c r="B10" s="10"/>
      <c r="C10" s="10"/>
      <c r="D10" s="10"/>
      <c r="E10" s="10"/>
      <c r="F10" s="22"/>
      <c r="G10" s="22"/>
    </row>
    <row r="12" spans="1:7" ht="18" customHeight="1" x14ac:dyDescent="0.2">
      <c r="A12" s="6"/>
      <c r="B12" s="7" t="s">
        <v>5</v>
      </c>
      <c r="C12" s="8"/>
      <c r="D12" s="8"/>
      <c r="E12" s="8"/>
      <c r="F12" s="23"/>
      <c r="G12" s="24"/>
    </row>
    <row r="13" spans="1:7" x14ac:dyDescent="0.2">
      <c r="A13" s="85"/>
      <c r="B13" s="86"/>
      <c r="C13" s="86"/>
      <c r="D13" s="86"/>
      <c r="E13" s="87"/>
      <c r="F13" s="25" t="s">
        <v>1</v>
      </c>
      <c r="G13" s="21" t="s">
        <v>2</v>
      </c>
    </row>
    <row r="14" spans="1:7" s="39" customFormat="1" ht="12" x14ac:dyDescent="0.2">
      <c r="A14" s="43"/>
      <c r="B14" s="48" t="s">
        <v>65</v>
      </c>
      <c r="C14" s="48"/>
      <c r="D14" s="48"/>
      <c r="E14" s="49"/>
      <c r="F14" s="44">
        <v>0</v>
      </c>
      <c r="G14" s="45">
        <f>+F14*12</f>
        <v>0</v>
      </c>
    </row>
    <row r="15" spans="1:7" s="39" customFormat="1" ht="12" x14ac:dyDescent="0.2">
      <c r="A15" s="43"/>
      <c r="B15" s="48" t="s">
        <v>66</v>
      </c>
      <c r="C15" s="48"/>
      <c r="D15" s="48"/>
      <c r="E15" s="49"/>
      <c r="F15" s="44">
        <v>0</v>
      </c>
      <c r="G15" s="45">
        <f>+F15*12</f>
        <v>0</v>
      </c>
    </row>
    <row r="16" spans="1:7" s="39" customFormat="1" ht="12" x14ac:dyDescent="0.2">
      <c r="A16" s="43"/>
      <c r="B16" s="48" t="s">
        <v>67</v>
      </c>
      <c r="C16" s="48"/>
      <c r="D16" s="48"/>
      <c r="E16" s="49"/>
      <c r="F16" s="44">
        <v>0</v>
      </c>
      <c r="G16" s="45">
        <f>+F16*12</f>
        <v>0</v>
      </c>
    </row>
    <row r="17" spans="1:7" s="39" customFormat="1" ht="12" x14ac:dyDescent="0.2">
      <c r="A17" s="43"/>
      <c r="B17" s="48" t="s">
        <v>68</v>
      </c>
      <c r="C17" s="48"/>
      <c r="D17" s="48"/>
      <c r="E17" s="49"/>
      <c r="F17" s="44"/>
      <c r="G17" s="45">
        <f>+F17*12</f>
        <v>0</v>
      </c>
    </row>
    <row r="18" spans="1:7" s="39" customFormat="1" ht="12" x14ac:dyDescent="0.2">
      <c r="A18" s="43"/>
      <c r="B18" s="90" t="s">
        <v>33</v>
      </c>
      <c r="C18" s="90"/>
      <c r="D18" s="48"/>
      <c r="E18" s="49"/>
      <c r="F18" s="44">
        <v>0</v>
      </c>
      <c r="G18" s="45">
        <f>+F18*12</f>
        <v>0</v>
      </c>
    </row>
    <row r="19" spans="1:7" s="39" customFormat="1" ht="12" x14ac:dyDescent="0.2">
      <c r="A19" s="43"/>
      <c r="B19" s="50" t="s">
        <v>8</v>
      </c>
      <c r="C19" s="50"/>
      <c r="D19" s="48"/>
      <c r="E19" s="49"/>
      <c r="F19" s="46">
        <f>SUM(F14:F18)</f>
        <v>0</v>
      </c>
      <c r="G19" s="47">
        <f>SUM(G14:G18)</f>
        <v>0</v>
      </c>
    </row>
    <row r="22" spans="1:7" ht="18" customHeight="1" x14ac:dyDescent="0.2">
      <c r="A22" s="6"/>
      <c r="B22" s="7" t="s">
        <v>7</v>
      </c>
      <c r="C22" s="8"/>
      <c r="D22" s="8"/>
      <c r="E22" s="8"/>
      <c r="F22" s="23"/>
      <c r="G22" s="24"/>
    </row>
    <row r="23" spans="1:7" x14ac:dyDescent="0.2">
      <c r="A23" s="85"/>
      <c r="B23" s="86"/>
      <c r="C23" s="86"/>
      <c r="D23" s="86"/>
      <c r="E23" s="87"/>
      <c r="F23" s="21" t="s">
        <v>1</v>
      </c>
      <c r="G23" s="21" t="s">
        <v>2</v>
      </c>
    </row>
    <row r="24" spans="1:7" s="39" customFormat="1" ht="12" x14ac:dyDescent="0.2">
      <c r="A24" s="43"/>
      <c r="B24" s="48" t="s">
        <v>69</v>
      </c>
      <c r="C24" s="48"/>
      <c r="D24" s="48"/>
      <c r="E24" s="49"/>
      <c r="F24" s="44">
        <v>100</v>
      </c>
      <c r="G24" s="45">
        <f>+F24*12</f>
        <v>1200</v>
      </c>
    </row>
    <row r="25" spans="1:7" s="39" customFormat="1" ht="12" x14ac:dyDescent="0.2">
      <c r="A25" s="43"/>
      <c r="B25" s="48" t="s">
        <v>71</v>
      </c>
      <c r="C25" s="48"/>
      <c r="D25" s="48"/>
      <c r="E25" s="49"/>
      <c r="F25" s="44">
        <v>200</v>
      </c>
      <c r="G25" s="45">
        <v>1200</v>
      </c>
    </row>
    <row r="26" spans="1:7" s="39" customFormat="1" ht="12" x14ac:dyDescent="0.2">
      <c r="A26" s="43"/>
      <c r="B26" s="48" t="s">
        <v>70</v>
      </c>
      <c r="C26" s="48"/>
      <c r="D26" s="48"/>
      <c r="E26" s="49"/>
      <c r="F26" s="44">
        <v>50</v>
      </c>
      <c r="G26" s="45">
        <f>+F26*12</f>
        <v>600</v>
      </c>
    </row>
    <row r="27" spans="1:7" s="39" customFormat="1" ht="12" x14ac:dyDescent="0.2">
      <c r="A27" s="43"/>
      <c r="B27" s="48" t="s">
        <v>58</v>
      </c>
      <c r="C27" s="48"/>
      <c r="D27" s="48"/>
      <c r="E27" s="49"/>
      <c r="F27" s="44">
        <v>800</v>
      </c>
      <c r="G27" s="45">
        <f>+F27*12</f>
        <v>9600</v>
      </c>
    </row>
    <row r="28" spans="1:7" s="39" customFormat="1" ht="12" x14ac:dyDescent="0.2">
      <c r="A28" s="43"/>
      <c r="B28" s="48" t="s">
        <v>3</v>
      </c>
      <c r="C28" s="48"/>
      <c r="D28" s="48"/>
      <c r="E28" s="49"/>
      <c r="F28" s="44">
        <v>200</v>
      </c>
      <c r="G28" s="45">
        <f>+F28*12</f>
        <v>2400</v>
      </c>
    </row>
    <row r="29" spans="1:7" s="39" customFormat="1" ht="12" x14ac:dyDescent="0.2">
      <c r="A29" s="43"/>
      <c r="B29" s="50" t="s">
        <v>13</v>
      </c>
      <c r="C29" s="48"/>
      <c r="D29" s="48"/>
      <c r="E29" s="49"/>
      <c r="F29" s="46">
        <f>SUM(F23:F28)</f>
        <v>1350</v>
      </c>
      <c r="G29" s="47">
        <f>SUM(G23:G28)</f>
        <v>15000</v>
      </c>
    </row>
    <row r="32" spans="1:7" ht="18" customHeight="1" x14ac:dyDescent="0.2">
      <c r="A32" s="6"/>
      <c r="B32" s="11" t="s">
        <v>9</v>
      </c>
      <c r="C32" s="12"/>
      <c r="D32" s="12"/>
      <c r="E32" s="12"/>
      <c r="F32" s="26"/>
      <c r="G32" s="27"/>
    </row>
    <row r="33" spans="1:7" x14ac:dyDescent="0.2">
      <c r="A33" s="85"/>
      <c r="B33" s="86"/>
      <c r="C33" s="86"/>
      <c r="D33" s="86"/>
      <c r="E33" s="87"/>
      <c r="F33" s="21" t="s">
        <v>1</v>
      </c>
      <c r="G33" s="21" t="s">
        <v>2</v>
      </c>
    </row>
    <row r="34" spans="1:7" s="39" customFormat="1" ht="12" x14ac:dyDescent="0.2">
      <c r="A34" s="43"/>
      <c r="B34" s="48" t="s">
        <v>10</v>
      </c>
      <c r="C34" s="48"/>
      <c r="D34" s="48"/>
      <c r="E34" s="49"/>
      <c r="F34" s="44"/>
      <c r="G34" s="45">
        <f t="shared" ref="G34:G41" si="0">+F34*12</f>
        <v>0</v>
      </c>
    </row>
    <row r="35" spans="1:7" s="39" customFormat="1" ht="12" x14ac:dyDescent="0.2">
      <c r="A35" s="43"/>
      <c r="B35" s="48" t="s">
        <v>72</v>
      </c>
      <c r="C35" s="48"/>
      <c r="D35" s="48"/>
      <c r="E35" s="49"/>
      <c r="F35" s="44">
        <v>0</v>
      </c>
      <c r="G35" s="45">
        <f t="shared" si="0"/>
        <v>0</v>
      </c>
    </row>
    <row r="36" spans="1:7" s="39" customFormat="1" ht="12" x14ac:dyDescent="0.2">
      <c r="A36" s="43"/>
      <c r="B36" s="48" t="s">
        <v>73</v>
      </c>
      <c r="C36" s="48"/>
      <c r="D36" s="48"/>
      <c r="E36" s="49"/>
      <c r="F36" s="44">
        <v>0</v>
      </c>
      <c r="G36" s="45">
        <f t="shared" si="0"/>
        <v>0</v>
      </c>
    </row>
    <row r="37" spans="1:7" s="39" customFormat="1" ht="12" x14ac:dyDescent="0.2">
      <c r="A37" s="43"/>
      <c r="B37" s="48" t="s">
        <v>74</v>
      </c>
      <c r="C37" s="48"/>
      <c r="D37" s="48"/>
      <c r="E37" s="49"/>
      <c r="F37" s="44"/>
      <c r="G37" s="45">
        <f t="shared" si="0"/>
        <v>0</v>
      </c>
    </row>
    <row r="38" spans="1:7" s="39" customFormat="1" ht="12" x14ac:dyDescent="0.2">
      <c r="A38" s="43"/>
      <c r="B38" s="48" t="s">
        <v>75</v>
      </c>
      <c r="C38" s="48"/>
      <c r="D38" s="48"/>
      <c r="E38" s="49"/>
      <c r="F38" s="44">
        <v>0</v>
      </c>
      <c r="G38" s="45">
        <f t="shared" si="0"/>
        <v>0</v>
      </c>
    </row>
    <row r="39" spans="1:7" s="39" customFormat="1" ht="12" x14ac:dyDescent="0.2">
      <c r="A39" s="43"/>
      <c r="B39" s="48" t="s">
        <v>11</v>
      </c>
      <c r="C39" s="48"/>
      <c r="D39" s="48"/>
      <c r="E39" s="49"/>
      <c r="F39" s="44">
        <v>500</v>
      </c>
      <c r="G39" s="45">
        <f t="shared" si="0"/>
        <v>6000</v>
      </c>
    </row>
    <row r="40" spans="1:7" s="39" customFormat="1" ht="12" x14ac:dyDescent="0.2">
      <c r="A40" s="43"/>
      <c r="B40" s="48" t="s">
        <v>76</v>
      </c>
      <c r="C40" s="48"/>
      <c r="D40" s="48"/>
      <c r="E40" s="49"/>
      <c r="F40" s="44">
        <v>0</v>
      </c>
      <c r="G40" s="45">
        <f t="shared" si="0"/>
        <v>0</v>
      </c>
    </row>
    <row r="41" spans="1:7" s="39" customFormat="1" ht="12" x14ac:dyDescent="0.2">
      <c r="A41" s="43"/>
      <c r="B41" s="48" t="s">
        <v>77</v>
      </c>
      <c r="C41" s="48"/>
      <c r="D41" s="48"/>
      <c r="E41" s="49"/>
      <c r="F41" s="44"/>
      <c r="G41" s="45">
        <f t="shared" si="0"/>
        <v>0</v>
      </c>
    </row>
    <row r="42" spans="1:7" s="39" customFormat="1" ht="12" x14ac:dyDescent="0.2">
      <c r="A42" s="43"/>
      <c r="B42" s="50" t="s">
        <v>12</v>
      </c>
      <c r="C42" s="48"/>
      <c r="D42" s="48"/>
      <c r="E42" s="49"/>
      <c r="F42" s="51">
        <f>SUM(F34:F41)</f>
        <v>500</v>
      </c>
      <c r="G42" s="51">
        <f>SUM(G34:G41)</f>
        <v>6000</v>
      </c>
    </row>
    <row r="45" spans="1:7" ht="18" customHeight="1" x14ac:dyDescent="0.2">
      <c r="A45" s="6"/>
      <c r="B45" s="11" t="s">
        <v>42</v>
      </c>
      <c r="C45" s="12"/>
      <c r="D45" s="12"/>
      <c r="E45" s="12"/>
      <c r="F45" s="26"/>
      <c r="G45" s="27"/>
    </row>
    <row r="46" spans="1:7" x14ac:dyDescent="0.2">
      <c r="A46" s="88"/>
      <c r="B46" s="89"/>
      <c r="C46" s="89"/>
      <c r="D46" s="89"/>
      <c r="E46" s="89"/>
      <c r="F46" s="28">
        <v>100</v>
      </c>
      <c r="G46" s="25" t="s">
        <v>2</v>
      </c>
    </row>
    <row r="47" spans="1:7" s="39" customFormat="1" ht="12" x14ac:dyDescent="0.2">
      <c r="A47" s="43"/>
      <c r="B47" s="48" t="s">
        <v>79</v>
      </c>
      <c r="C47" s="48"/>
      <c r="D47" s="48"/>
      <c r="E47" s="48"/>
      <c r="F47" s="52"/>
      <c r="G47" s="45" t="s">
        <v>14</v>
      </c>
    </row>
    <row r="48" spans="1:7" s="39" customFormat="1" ht="12" x14ac:dyDescent="0.2">
      <c r="A48" s="43"/>
      <c r="B48" s="48" t="s">
        <v>15</v>
      </c>
      <c r="C48" s="48"/>
      <c r="D48" s="48"/>
      <c r="E48" s="48"/>
      <c r="F48" s="52"/>
      <c r="G48" s="45" t="s">
        <v>14</v>
      </c>
    </row>
    <row r="49" spans="1:7" s="39" customFormat="1" ht="12" x14ac:dyDescent="0.2">
      <c r="A49" s="43"/>
      <c r="B49" s="48" t="s">
        <v>78</v>
      </c>
      <c r="C49" s="48"/>
      <c r="D49" s="48"/>
      <c r="E49" s="48"/>
      <c r="F49" s="52"/>
      <c r="G49" s="45" t="s">
        <v>14</v>
      </c>
    </row>
    <row r="50" spans="1:7" s="39" customFormat="1" ht="12" x14ac:dyDescent="0.2">
      <c r="A50" s="43"/>
      <c r="B50" s="48" t="s">
        <v>16</v>
      </c>
      <c r="C50" s="48"/>
      <c r="D50" s="48"/>
      <c r="E50" s="48"/>
      <c r="F50" s="52"/>
      <c r="G50" s="45" t="s">
        <v>14</v>
      </c>
    </row>
    <row r="51" spans="1:7" s="39" customFormat="1" ht="12" x14ac:dyDescent="0.2">
      <c r="A51" s="43"/>
      <c r="B51" s="48" t="s">
        <v>17</v>
      </c>
      <c r="C51" s="48"/>
      <c r="D51" s="48"/>
      <c r="E51" s="48"/>
      <c r="F51" s="52"/>
      <c r="G51" s="45" t="s">
        <v>14</v>
      </c>
    </row>
    <row r="52" spans="1:7" s="39" customFormat="1" ht="12" x14ac:dyDescent="0.2">
      <c r="A52" s="43"/>
      <c r="B52" s="48" t="s">
        <v>18</v>
      </c>
      <c r="C52" s="48"/>
      <c r="D52" s="48"/>
      <c r="E52" s="48"/>
      <c r="F52" s="52"/>
      <c r="G52" s="45" t="s">
        <v>14</v>
      </c>
    </row>
    <row r="53" spans="1:7" s="39" customFormat="1" ht="12" x14ac:dyDescent="0.2">
      <c r="A53" s="43"/>
      <c r="B53" s="48" t="s">
        <v>19</v>
      </c>
      <c r="C53" s="48"/>
      <c r="D53" s="48"/>
      <c r="E53" s="48"/>
      <c r="F53" s="52"/>
      <c r="G53" s="45" t="s">
        <v>14</v>
      </c>
    </row>
    <row r="54" spans="1:7" s="39" customFormat="1" ht="12" x14ac:dyDescent="0.2">
      <c r="A54" s="43"/>
      <c r="B54" s="48" t="s">
        <v>20</v>
      </c>
      <c r="C54" s="48"/>
      <c r="D54" s="48"/>
      <c r="E54" s="48"/>
      <c r="F54" s="52"/>
      <c r="G54" s="45" t="s">
        <v>14</v>
      </c>
    </row>
    <row r="55" spans="1:7" s="39" customFormat="1" ht="12" x14ac:dyDescent="0.2">
      <c r="A55" s="43"/>
      <c r="B55" s="48" t="s">
        <v>3</v>
      </c>
      <c r="C55" s="48"/>
      <c r="D55" s="48"/>
      <c r="E55" s="48"/>
      <c r="F55" s="52"/>
      <c r="G55" s="45" t="s">
        <v>14</v>
      </c>
    </row>
    <row r="56" spans="1:7" s="39" customFormat="1" ht="12.75" customHeight="1" x14ac:dyDescent="0.2">
      <c r="A56" s="43"/>
      <c r="B56" s="53" t="s">
        <v>21</v>
      </c>
      <c r="C56" s="54"/>
      <c r="D56" s="48"/>
      <c r="E56" s="48"/>
      <c r="F56" s="52"/>
      <c r="G56" s="51">
        <f>SUM(G47:G55)</f>
        <v>0</v>
      </c>
    </row>
    <row r="57" spans="1:7" ht="5.25" customHeight="1" x14ac:dyDescent="0.2">
      <c r="G57" s="29"/>
    </row>
    <row r="58" spans="1:7" x14ac:dyDescent="0.2">
      <c r="B58" s="40" t="s">
        <v>59</v>
      </c>
    </row>
    <row r="59" spans="1:7" x14ac:dyDescent="0.2">
      <c r="B59" s="40" t="s">
        <v>92</v>
      </c>
    </row>
    <row r="61" spans="1:7" ht="18" customHeight="1" x14ac:dyDescent="0.2">
      <c r="A61" s="6"/>
      <c r="B61" s="11" t="s">
        <v>22</v>
      </c>
      <c r="C61" s="12"/>
      <c r="D61" s="12"/>
      <c r="E61" s="12"/>
      <c r="F61" s="26"/>
      <c r="G61" s="27"/>
    </row>
    <row r="62" spans="1:7" ht="12.75" customHeight="1" x14ac:dyDescent="0.2">
      <c r="A62" s="85"/>
      <c r="B62" s="86"/>
      <c r="C62" s="86"/>
      <c r="D62" s="86"/>
      <c r="E62" s="87"/>
      <c r="F62" s="21" t="s">
        <v>1</v>
      </c>
      <c r="G62" s="21" t="s">
        <v>2</v>
      </c>
    </row>
    <row r="63" spans="1:7" s="39" customFormat="1" ht="12" x14ac:dyDescent="0.2">
      <c r="A63" s="43"/>
      <c r="B63" s="48" t="s">
        <v>61</v>
      </c>
      <c r="C63" s="48"/>
      <c r="D63" s="48"/>
      <c r="E63" s="49"/>
      <c r="F63" s="44"/>
      <c r="G63" s="45">
        <f t="shared" ref="G63:G71" si="1">+F63*12</f>
        <v>0</v>
      </c>
    </row>
    <row r="64" spans="1:7" s="39" customFormat="1" ht="12" x14ac:dyDescent="0.2">
      <c r="A64" s="43"/>
      <c r="B64" s="48" t="s">
        <v>62</v>
      </c>
      <c r="C64" s="48"/>
      <c r="D64" s="48"/>
      <c r="E64" s="49"/>
      <c r="F64" s="44">
        <v>0</v>
      </c>
      <c r="G64" s="45">
        <f t="shared" si="1"/>
        <v>0</v>
      </c>
    </row>
    <row r="65" spans="1:7" s="39" customFormat="1" ht="12" x14ac:dyDescent="0.2">
      <c r="A65" s="43"/>
      <c r="B65" s="48" t="s">
        <v>63</v>
      </c>
      <c r="C65" s="48"/>
      <c r="D65" s="48"/>
      <c r="E65" s="49"/>
      <c r="F65" s="44">
        <v>0</v>
      </c>
      <c r="G65" s="45">
        <f t="shared" si="1"/>
        <v>0</v>
      </c>
    </row>
    <row r="66" spans="1:7" s="39" customFormat="1" ht="12" x14ac:dyDescent="0.2">
      <c r="A66" s="43"/>
      <c r="B66" s="48" t="s">
        <v>60</v>
      </c>
      <c r="C66" s="48"/>
      <c r="D66" s="48"/>
      <c r="E66" s="49"/>
      <c r="F66" s="44"/>
      <c r="G66" s="45">
        <f t="shared" si="1"/>
        <v>0</v>
      </c>
    </row>
    <row r="67" spans="1:7" s="39" customFormat="1" ht="12" x14ac:dyDescent="0.2">
      <c r="A67" s="43"/>
      <c r="B67" s="48" t="s">
        <v>23</v>
      </c>
      <c r="C67" s="48"/>
      <c r="D67" s="48"/>
      <c r="E67" s="49"/>
      <c r="F67" s="44">
        <v>0</v>
      </c>
      <c r="G67" s="45">
        <f t="shared" si="1"/>
        <v>0</v>
      </c>
    </row>
    <row r="68" spans="1:7" s="39" customFormat="1" ht="12" x14ac:dyDescent="0.2">
      <c r="A68" s="43"/>
      <c r="B68" s="48" t="s">
        <v>24</v>
      </c>
      <c r="C68" s="48"/>
      <c r="D68" s="48"/>
      <c r="E68" s="49"/>
      <c r="F68" s="44">
        <v>0</v>
      </c>
      <c r="G68" s="45">
        <f t="shared" si="1"/>
        <v>0</v>
      </c>
    </row>
    <row r="69" spans="1:7" s="39" customFormat="1" ht="12" x14ac:dyDescent="0.2">
      <c r="A69" s="43"/>
      <c r="B69" s="48" t="s">
        <v>64</v>
      </c>
      <c r="C69" s="48"/>
      <c r="D69" s="48"/>
      <c r="E69" s="49"/>
      <c r="F69" s="44">
        <v>1000</v>
      </c>
      <c r="G69" s="45">
        <f t="shared" si="1"/>
        <v>12000</v>
      </c>
    </row>
    <row r="70" spans="1:7" s="39" customFormat="1" ht="12" x14ac:dyDescent="0.2">
      <c r="A70" s="43"/>
      <c r="B70" s="48" t="s">
        <v>25</v>
      </c>
      <c r="C70" s="48"/>
      <c r="D70" s="48"/>
      <c r="E70" s="49"/>
      <c r="F70" s="44">
        <v>0</v>
      </c>
      <c r="G70" s="45">
        <f t="shared" si="1"/>
        <v>0</v>
      </c>
    </row>
    <row r="71" spans="1:7" s="39" customFormat="1" ht="12" x14ac:dyDescent="0.2">
      <c r="A71" s="43"/>
      <c r="B71" s="48" t="s">
        <v>3</v>
      </c>
      <c r="C71" s="48"/>
      <c r="D71" s="48"/>
      <c r="E71" s="49"/>
      <c r="F71" s="44"/>
      <c r="G71" s="45">
        <f t="shared" si="1"/>
        <v>0</v>
      </c>
    </row>
    <row r="72" spans="1:7" s="39" customFormat="1" ht="12" x14ac:dyDescent="0.2">
      <c r="A72" s="43"/>
      <c r="B72" s="50" t="s">
        <v>38</v>
      </c>
      <c r="C72" s="48"/>
      <c r="D72" s="48"/>
      <c r="E72" s="49"/>
      <c r="F72" s="51">
        <f>SUM(F63:F71)</f>
        <v>1000</v>
      </c>
      <c r="G72" s="51">
        <f>SUM(G63:G71)</f>
        <v>12000</v>
      </c>
    </row>
    <row r="75" spans="1:7" ht="18" customHeight="1" x14ac:dyDescent="0.2">
      <c r="A75" s="6"/>
      <c r="B75" s="11" t="s">
        <v>26</v>
      </c>
      <c r="C75" s="12"/>
      <c r="D75" s="12"/>
      <c r="E75" s="12"/>
      <c r="F75" s="26"/>
      <c r="G75" s="27"/>
    </row>
    <row r="76" spans="1:7" x14ac:dyDescent="0.2">
      <c r="A76" s="2"/>
      <c r="B76" s="3"/>
      <c r="C76" s="3"/>
      <c r="D76" s="4"/>
      <c r="E76" s="1"/>
      <c r="F76" s="25" t="s">
        <v>1</v>
      </c>
      <c r="G76" s="21" t="s">
        <v>2</v>
      </c>
    </row>
    <row r="77" spans="1:7" s="39" customFormat="1" ht="12" x14ac:dyDescent="0.2">
      <c r="A77" s="43"/>
      <c r="B77" s="50" t="s">
        <v>27</v>
      </c>
      <c r="C77" s="50"/>
      <c r="D77" s="48"/>
      <c r="E77" s="48"/>
      <c r="F77" s="55"/>
      <c r="G77" s="55"/>
    </row>
    <row r="78" spans="1:7" s="39" customFormat="1" ht="12" x14ac:dyDescent="0.2">
      <c r="A78" s="43"/>
      <c r="B78" s="48"/>
      <c r="C78" s="48" t="s">
        <v>28</v>
      </c>
      <c r="D78" s="48"/>
      <c r="E78" s="49"/>
      <c r="F78" s="44"/>
      <c r="G78" s="45">
        <f t="shared" ref="G78:G87" si="2">+F78*12</f>
        <v>0</v>
      </c>
    </row>
    <row r="79" spans="1:7" s="39" customFormat="1" ht="12" x14ac:dyDescent="0.2">
      <c r="A79" s="43"/>
      <c r="B79" s="48"/>
      <c r="C79" s="48" t="s">
        <v>29</v>
      </c>
      <c r="D79" s="48"/>
      <c r="E79" s="49"/>
      <c r="F79" s="44">
        <v>75</v>
      </c>
      <c r="G79" s="45">
        <f t="shared" si="2"/>
        <v>900</v>
      </c>
    </row>
    <row r="80" spans="1:7" s="39" customFormat="1" ht="12" x14ac:dyDescent="0.2">
      <c r="A80" s="43"/>
      <c r="B80" s="48"/>
      <c r="C80" s="48" t="s">
        <v>30</v>
      </c>
      <c r="D80" s="48"/>
      <c r="E80" s="49"/>
      <c r="F80" s="44"/>
      <c r="G80" s="45">
        <f t="shared" si="2"/>
        <v>0</v>
      </c>
    </row>
    <row r="81" spans="1:7" s="39" customFormat="1" ht="12" x14ac:dyDescent="0.2">
      <c r="A81" s="43"/>
      <c r="B81" s="48"/>
      <c r="C81" s="48" t="s">
        <v>24</v>
      </c>
      <c r="D81" s="48"/>
      <c r="E81" s="49"/>
      <c r="F81" s="44">
        <v>400</v>
      </c>
      <c r="G81" s="45">
        <f t="shared" si="2"/>
        <v>4800</v>
      </c>
    </row>
    <row r="82" spans="1:7" s="39" customFormat="1" ht="12" x14ac:dyDescent="0.2">
      <c r="A82" s="43"/>
      <c r="B82" s="48"/>
      <c r="C82" s="48" t="s">
        <v>31</v>
      </c>
      <c r="D82" s="48"/>
      <c r="E82" s="49"/>
      <c r="F82" s="44"/>
      <c r="G82" s="45">
        <f t="shared" si="2"/>
        <v>0</v>
      </c>
    </row>
    <row r="83" spans="1:7" s="39" customFormat="1" ht="12" x14ac:dyDescent="0.2">
      <c r="A83" s="43"/>
      <c r="B83" s="48"/>
      <c r="C83" s="48" t="s">
        <v>80</v>
      </c>
      <c r="D83" s="48"/>
      <c r="E83" s="49"/>
      <c r="F83" s="44"/>
      <c r="G83" s="45">
        <f t="shared" si="2"/>
        <v>0</v>
      </c>
    </row>
    <row r="84" spans="1:7" s="39" customFormat="1" ht="12" x14ac:dyDescent="0.2">
      <c r="A84" s="43"/>
      <c r="B84" s="48"/>
      <c r="C84" s="48" t="s">
        <v>32</v>
      </c>
      <c r="D84" s="48"/>
      <c r="E84" s="49"/>
      <c r="F84" s="44">
        <v>0</v>
      </c>
      <c r="G84" s="45">
        <f t="shared" si="2"/>
        <v>0</v>
      </c>
    </row>
    <row r="85" spans="1:7" s="39" customFormat="1" ht="12" x14ac:dyDescent="0.2">
      <c r="A85" s="43"/>
      <c r="B85" s="48"/>
      <c r="C85" s="48" t="s">
        <v>81</v>
      </c>
      <c r="D85" s="48"/>
      <c r="E85" s="49"/>
      <c r="F85" s="44">
        <v>0</v>
      </c>
      <c r="G85" s="45">
        <f t="shared" si="2"/>
        <v>0</v>
      </c>
    </row>
    <row r="86" spans="1:7" s="39" customFormat="1" ht="12" x14ac:dyDescent="0.2">
      <c r="A86" s="43"/>
      <c r="B86" s="48"/>
      <c r="C86" s="48" t="s">
        <v>34</v>
      </c>
      <c r="D86" s="48"/>
      <c r="E86" s="49"/>
      <c r="F86" s="44">
        <v>0</v>
      </c>
      <c r="G86" s="45">
        <f t="shared" si="2"/>
        <v>0</v>
      </c>
    </row>
    <row r="87" spans="1:7" s="39" customFormat="1" ht="12" x14ac:dyDescent="0.2">
      <c r="A87" s="43"/>
      <c r="B87" s="48"/>
      <c r="C87" s="48" t="s">
        <v>3</v>
      </c>
      <c r="D87" s="48"/>
      <c r="E87" s="49"/>
      <c r="F87" s="44"/>
      <c r="G87" s="45">
        <f t="shared" si="2"/>
        <v>0</v>
      </c>
    </row>
    <row r="88" spans="1:7" s="39" customFormat="1" ht="12" x14ac:dyDescent="0.2">
      <c r="A88" s="43"/>
      <c r="B88" s="50" t="s">
        <v>39</v>
      </c>
      <c r="C88" s="48"/>
      <c r="D88" s="48"/>
      <c r="E88" s="49"/>
      <c r="F88" s="51">
        <f>SUM(F78:F87)</f>
        <v>475</v>
      </c>
      <c r="G88" s="51">
        <f>SUM(G78:G87)</f>
        <v>5700</v>
      </c>
    </row>
    <row r="89" spans="1:7" x14ac:dyDescent="0.2">
      <c r="A89" s="5"/>
      <c r="B89" s="9"/>
      <c r="C89" s="5"/>
      <c r="D89" s="5"/>
      <c r="E89" s="5"/>
      <c r="F89" s="30"/>
      <c r="G89" s="30"/>
    </row>
    <row r="90" spans="1:7" x14ac:dyDescent="0.2">
      <c r="A90" s="5"/>
      <c r="B90" s="9"/>
      <c r="C90" s="5"/>
      <c r="D90" s="5"/>
      <c r="E90" s="5"/>
      <c r="F90" s="30"/>
      <c r="G90" s="30"/>
    </row>
    <row r="91" spans="1:7" ht="18" customHeight="1" x14ac:dyDescent="0.2">
      <c r="A91" s="6"/>
      <c r="B91" s="11" t="s">
        <v>35</v>
      </c>
      <c r="C91" s="12"/>
      <c r="D91" s="12"/>
      <c r="E91" s="12"/>
      <c r="F91" s="26"/>
      <c r="G91" s="27"/>
    </row>
    <row r="92" spans="1:7" ht="12.75" customHeight="1" x14ac:dyDescent="0.2">
      <c r="A92" s="2"/>
      <c r="B92" s="3"/>
      <c r="C92" s="3"/>
      <c r="D92" s="4"/>
      <c r="E92" s="1"/>
      <c r="F92" s="25" t="s">
        <v>1</v>
      </c>
      <c r="G92" s="21" t="s">
        <v>2</v>
      </c>
    </row>
    <row r="93" spans="1:7" s="39" customFormat="1" ht="12" x14ac:dyDescent="0.2">
      <c r="A93" s="43"/>
      <c r="B93" s="50" t="s">
        <v>36</v>
      </c>
      <c r="C93" s="50"/>
      <c r="D93" s="50"/>
      <c r="E93" s="56"/>
      <c r="F93" s="55"/>
      <c r="G93" s="55"/>
    </row>
    <row r="94" spans="1:7" s="39" customFormat="1" ht="12" x14ac:dyDescent="0.2">
      <c r="A94" s="43"/>
      <c r="B94" s="48"/>
      <c r="C94" s="48" t="s">
        <v>82</v>
      </c>
      <c r="D94" s="48"/>
      <c r="E94" s="49"/>
      <c r="F94" s="44">
        <v>1100</v>
      </c>
      <c r="G94" s="45">
        <f>+F94*12</f>
        <v>13200</v>
      </c>
    </row>
    <row r="95" spans="1:7" s="39" customFormat="1" ht="12" x14ac:dyDescent="0.2">
      <c r="A95" s="43"/>
      <c r="B95" s="48"/>
      <c r="C95" s="48" t="s">
        <v>83</v>
      </c>
      <c r="D95" s="48"/>
      <c r="E95" s="49"/>
      <c r="F95" s="44">
        <v>0</v>
      </c>
      <c r="G95" s="45"/>
    </row>
    <row r="96" spans="1:7" s="39" customFormat="1" ht="12" x14ac:dyDescent="0.2">
      <c r="A96" s="43"/>
      <c r="B96" s="48"/>
      <c r="C96" s="48" t="s">
        <v>84</v>
      </c>
      <c r="D96" s="48"/>
      <c r="E96" s="49"/>
      <c r="F96" s="44">
        <v>0</v>
      </c>
      <c r="G96" s="45">
        <f>+F96*12</f>
        <v>0</v>
      </c>
    </row>
    <row r="97" spans="1:7" s="39" customFormat="1" ht="12" x14ac:dyDescent="0.2">
      <c r="A97" s="43"/>
      <c r="B97" s="48"/>
      <c r="C97" s="48" t="s">
        <v>3</v>
      </c>
      <c r="D97" s="48"/>
      <c r="E97" s="49"/>
      <c r="F97" s="44">
        <v>0</v>
      </c>
      <c r="G97" s="45">
        <f>+F97*12</f>
        <v>0</v>
      </c>
    </row>
    <row r="98" spans="1:7" s="39" customFormat="1" ht="12" x14ac:dyDescent="0.2">
      <c r="A98" s="43"/>
      <c r="B98" s="50" t="s">
        <v>43</v>
      </c>
      <c r="C98" s="48"/>
      <c r="D98" s="48"/>
      <c r="E98" s="49"/>
      <c r="F98" s="47">
        <f>SUM(F93:F97)</f>
        <v>1100</v>
      </c>
      <c r="G98" s="47">
        <f>SUM(G93:G97)</f>
        <v>13200</v>
      </c>
    </row>
    <row r="99" spans="1:7" x14ac:dyDescent="0.2">
      <c r="A99" s="5"/>
      <c r="B99" s="9"/>
      <c r="C99" s="5"/>
      <c r="D99" s="5"/>
      <c r="E99" s="5"/>
      <c r="F99" s="22"/>
      <c r="G99" s="22"/>
    </row>
    <row r="100" spans="1:7" x14ac:dyDescent="0.2">
      <c r="A100" s="5"/>
      <c r="B100" s="9"/>
      <c r="C100" s="5"/>
      <c r="D100" s="5"/>
      <c r="E100" s="5"/>
      <c r="F100" s="22"/>
      <c r="G100" s="22"/>
    </row>
    <row r="101" spans="1:7" ht="18" customHeight="1" x14ac:dyDescent="0.2">
      <c r="A101" s="6"/>
      <c r="B101" s="11" t="s">
        <v>45</v>
      </c>
      <c r="C101" s="12"/>
      <c r="D101" s="12"/>
      <c r="E101" s="12"/>
      <c r="F101" s="26"/>
      <c r="G101" s="27"/>
    </row>
    <row r="102" spans="1:7" x14ac:dyDescent="0.2">
      <c r="A102" s="2"/>
      <c r="B102" s="3"/>
      <c r="C102" s="3"/>
      <c r="D102" s="4"/>
      <c r="E102" s="1"/>
      <c r="F102" s="25" t="s">
        <v>97</v>
      </c>
      <c r="G102" s="21" t="s">
        <v>2</v>
      </c>
    </row>
    <row r="103" spans="1:7" s="39" customFormat="1" ht="12" x14ac:dyDescent="0.2">
      <c r="A103" s="57"/>
      <c r="B103" s="58" t="s">
        <v>85</v>
      </c>
      <c r="C103" s="58"/>
      <c r="D103" s="59"/>
      <c r="E103" s="59"/>
      <c r="F103" s="60"/>
      <c r="G103" s="60"/>
    </row>
    <row r="104" spans="1:7" s="39" customFormat="1" ht="12" x14ac:dyDescent="0.2">
      <c r="A104" s="61"/>
      <c r="B104" s="62" t="s">
        <v>86</v>
      </c>
      <c r="C104" s="62"/>
      <c r="D104" s="63"/>
      <c r="E104" s="63"/>
      <c r="F104" s="64"/>
      <c r="G104" s="64"/>
    </row>
    <row r="105" spans="1:7" s="39" customFormat="1" x14ac:dyDescent="0.2">
      <c r="A105" s="43"/>
      <c r="B105" s="48"/>
      <c r="C105" s="48" t="s">
        <v>96</v>
      </c>
      <c r="D105" s="48"/>
      <c r="E105" s="48"/>
      <c r="F105" s="21">
        <v>100000</v>
      </c>
      <c r="G105" s="45"/>
    </row>
    <row r="106" spans="1:7" s="39" customFormat="1" x14ac:dyDescent="0.2">
      <c r="A106" s="43"/>
      <c r="B106" s="48"/>
      <c r="C106" s="48" t="s">
        <v>37</v>
      </c>
      <c r="D106" s="48"/>
      <c r="E106" s="48"/>
      <c r="F106" s="21"/>
      <c r="G106" s="45" t="s">
        <v>14</v>
      </c>
    </row>
    <row r="107" spans="1:7" s="39" customFormat="1" x14ac:dyDescent="0.2">
      <c r="A107" s="43"/>
      <c r="B107" s="48"/>
      <c r="C107" s="48" t="s">
        <v>87</v>
      </c>
      <c r="D107" s="48"/>
      <c r="E107" s="48"/>
      <c r="F107" s="21"/>
      <c r="G107" s="44">
        <v>0</v>
      </c>
    </row>
    <row r="108" spans="1:7" s="39" customFormat="1" x14ac:dyDescent="0.2">
      <c r="A108" s="43"/>
      <c r="B108" s="48"/>
      <c r="C108" s="48" t="s">
        <v>99</v>
      </c>
      <c r="D108" s="48"/>
      <c r="E108" s="48"/>
      <c r="F108" s="45"/>
      <c r="G108" s="25"/>
    </row>
    <row r="109" spans="1:7" s="39" customFormat="1" x14ac:dyDescent="0.2">
      <c r="A109" s="43"/>
      <c r="B109" s="48"/>
      <c r="C109" s="48" t="s">
        <v>88</v>
      </c>
      <c r="D109" s="48"/>
      <c r="E109" s="48"/>
      <c r="F109" s="45" t="s">
        <v>14</v>
      </c>
      <c r="G109" s="25"/>
    </row>
    <row r="110" spans="1:7" s="39" customFormat="1" ht="12" x14ac:dyDescent="0.2">
      <c r="A110" s="43"/>
      <c r="B110" s="50" t="s">
        <v>44</v>
      </c>
      <c r="C110" s="48"/>
      <c r="D110" s="48"/>
      <c r="E110" s="48"/>
      <c r="F110" s="47">
        <f>SUM(F105:F109)</f>
        <v>100000</v>
      </c>
      <c r="G110" s="47"/>
    </row>
    <row r="111" spans="1:7" ht="4.5" customHeight="1" x14ac:dyDescent="0.2"/>
    <row r="112" spans="1:7" x14ac:dyDescent="0.2">
      <c r="B112" s="40" t="s">
        <v>90</v>
      </c>
      <c r="C112" s="42"/>
      <c r="D112" s="42"/>
      <c r="E112" s="42"/>
    </row>
    <row r="113" spans="1:7" x14ac:dyDescent="0.2">
      <c r="B113" s="40" t="s">
        <v>91</v>
      </c>
      <c r="C113" s="42"/>
      <c r="D113" s="42"/>
      <c r="E113" s="42"/>
    </row>
    <row r="115" spans="1:7" ht="18" customHeight="1" x14ac:dyDescent="0.2">
      <c r="A115" s="6"/>
      <c r="B115" s="11" t="s">
        <v>46</v>
      </c>
      <c r="C115" s="12"/>
      <c r="D115" s="12"/>
      <c r="E115" s="12"/>
      <c r="F115" s="26"/>
      <c r="G115" s="27"/>
    </row>
    <row r="116" spans="1:7" x14ac:dyDescent="0.2">
      <c r="A116" s="2"/>
      <c r="B116" s="3"/>
      <c r="C116" s="3"/>
      <c r="D116" s="4"/>
      <c r="E116" s="1"/>
      <c r="F116" s="25" t="s">
        <v>97</v>
      </c>
      <c r="G116" s="21" t="s">
        <v>2</v>
      </c>
    </row>
    <row r="117" spans="1:7" s="39" customFormat="1" ht="12" x14ac:dyDescent="0.2">
      <c r="A117" s="57"/>
      <c r="B117" s="58" t="s">
        <v>85</v>
      </c>
      <c r="C117" s="58"/>
      <c r="D117" s="58"/>
      <c r="E117" s="65"/>
      <c r="F117" s="60"/>
      <c r="G117" s="60"/>
    </row>
    <row r="118" spans="1:7" s="39" customFormat="1" ht="12" x14ac:dyDescent="0.2">
      <c r="A118" s="61"/>
      <c r="B118" s="62" t="s">
        <v>89</v>
      </c>
      <c r="C118" s="62"/>
      <c r="D118" s="62"/>
      <c r="E118" s="66"/>
      <c r="F118" s="64"/>
      <c r="G118" s="64"/>
    </row>
    <row r="119" spans="1:7" s="39" customFormat="1" x14ac:dyDescent="0.2">
      <c r="A119" s="43"/>
      <c r="B119" s="48"/>
      <c r="C119" s="48" t="s">
        <v>96</v>
      </c>
      <c r="D119" s="48"/>
      <c r="E119" s="49"/>
      <c r="F119" s="25"/>
      <c r="G119" s="45">
        <v>0</v>
      </c>
    </row>
    <row r="120" spans="1:7" s="39" customFormat="1" x14ac:dyDescent="0.2">
      <c r="A120" s="43"/>
      <c r="B120" s="48"/>
      <c r="C120" s="48" t="s">
        <v>87</v>
      </c>
      <c r="D120" s="48"/>
      <c r="E120" s="49"/>
      <c r="F120" s="25"/>
      <c r="G120" s="45" t="s">
        <v>14</v>
      </c>
    </row>
    <row r="121" spans="1:7" s="39" customFormat="1" x14ac:dyDescent="0.2">
      <c r="A121" s="43"/>
      <c r="B121" s="48"/>
      <c r="C121" s="48" t="s">
        <v>37</v>
      </c>
      <c r="D121" s="48"/>
      <c r="E121" s="48"/>
      <c r="F121" s="21"/>
      <c r="G121" s="44">
        <v>0</v>
      </c>
    </row>
    <row r="122" spans="1:7" s="39" customFormat="1" x14ac:dyDescent="0.2">
      <c r="A122" s="43"/>
      <c r="B122" s="48"/>
      <c r="C122" s="48" t="s">
        <v>98</v>
      </c>
      <c r="D122" s="48"/>
      <c r="E122" s="48"/>
      <c r="F122" s="45">
        <v>500000</v>
      </c>
      <c r="G122" s="25"/>
    </row>
    <row r="123" spans="1:7" s="39" customFormat="1" x14ac:dyDescent="0.2">
      <c r="A123" s="43"/>
      <c r="B123" s="48"/>
      <c r="C123" s="48" t="s">
        <v>88</v>
      </c>
      <c r="D123" s="48"/>
      <c r="E123" s="49"/>
      <c r="F123" s="45" t="s">
        <v>14</v>
      </c>
      <c r="G123" s="25"/>
    </row>
    <row r="124" spans="1:7" s="39" customFormat="1" ht="12" x14ac:dyDescent="0.2">
      <c r="A124" s="43"/>
      <c r="B124" s="50" t="s">
        <v>47</v>
      </c>
      <c r="C124" s="48"/>
      <c r="D124" s="48"/>
      <c r="E124" s="49"/>
      <c r="F124" s="47">
        <f>SUM(F119:F123)</f>
        <v>500000</v>
      </c>
      <c r="G124" s="47">
        <f>SUM(G119:G123)</f>
        <v>0</v>
      </c>
    </row>
    <row r="125" spans="1:7" ht="5.25" customHeight="1" x14ac:dyDescent="0.2"/>
    <row r="126" spans="1:7" x14ac:dyDescent="0.2">
      <c r="B126" s="40" t="s">
        <v>93</v>
      </c>
    </row>
    <row r="127" spans="1:7" x14ac:dyDescent="0.2">
      <c r="B127" s="40" t="s">
        <v>94</v>
      </c>
    </row>
    <row r="129" spans="1:7" x14ac:dyDescent="0.2">
      <c r="A129" s="6"/>
      <c r="B129" s="11" t="s">
        <v>50</v>
      </c>
      <c r="C129" s="12"/>
      <c r="D129" s="12"/>
      <c r="E129" s="12"/>
      <c r="F129" s="26"/>
      <c r="G129" s="27"/>
    </row>
    <row r="130" spans="1:7" x14ac:dyDescent="0.2">
      <c r="A130" s="2"/>
      <c r="B130" s="3"/>
      <c r="C130" s="3"/>
      <c r="D130" s="4"/>
      <c r="E130" s="4"/>
      <c r="F130" s="31"/>
      <c r="G130" s="21" t="s">
        <v>51</v>
      </c>
    </row>
    <row r="131" spans="1:7" s="39" customFormat="1" ht="12" x14ac:dyDescent="0.2">
      <c r="A131" s="67"/>
      <c r="B131" s="68" t="s">
        <v>95</v>
      </c>
      <c r="C131" s="68"/>
      <c r="D131" s="69"/>
      <c r="E131" s="69"/>
      <c r="F131" s="70"/>
      <c r="G131" s="77">
        <v>30</v>
      </c>
    </row>
    <row r="132" spans="1:7" s="39" customFormat="1" ht="12" x14ac:dyDescent="0.2">
      <c r="A132" s="67"/>
      <c r="B132" s="68" t="s">
        <v>100</v>
      </c>
      <c r="C132" s="68"/>
      <c r="D132" s="69"/>
      <c r="E132" s="69"/>
      <c r="F132" s="70"/>
      <c r="G132" s="74">
        <v>0.05</v>
      </c>
    </row>
    <row r="133" spans="1:7" s="5" customFormat="1" x14ac:dyDescent="0.2">
      <c r="A133" s="16"/>
      <c r="B133" s="16"/>
      <c r="C133" s="16"/>
      <c r="D133" s="17"/>
      <c r="E133" s="17"/>
      <c r="F133" s="32"/>
      <c r="G133" s="32"/>
    </row>
    <row r="134" spans="1:7" s="5" customFormat="1" x14ac:dyDescent="0.2">
      <c r="A134" s="16"/>
      <c r="B134" s="16"/>
      <c r="C134" s="16"/>
      <c r="D134" s="17"/>
      <c r="E134" s="17"/>
      <c r="F134" s="32"/>
      <c r="G134" s="32"/>
    </row>
    <row r="135" spans="1:7" x14ac:dyDescent="0.2">
      <c r="A135" s="13"/>
      <c r="B135" s="14" t="s">
        <v>48</v>
      </c>
      <c r="C135" s="15"/>
      <c r="D135" s="15"/>
      <c r="E135" s="15"/>
      <c r="F135" s="33"/>
      <c r="G135" s="34"/>
    </row>
    <row r="136" spans="1:7" x14ac:dyDescent="0.2">
      <c r="A136" s="85"/>
      <c r="B136" s="86"/>
      <c r="C136" s="86"/>
      <c r="D136" s="86"/>
      <c r="E136" s="86"/>
      <c r="F136" s="86"/>
      <c r="G136" s="87"/>
    </row>
    <row r="137" spans="1:7" s="39" customFormat="1" ht="18" customHeight="1" x14ac:dyDescent="0.2">
      <c r="A137" s="67"/>
      <c r="B137" s="68" t="s">
        <v>40</v>
      </c>
      <c r="C137" s="68"/>
      <c r="D137" s="68"/>
      <c r="E137" s="68"/>
      <c r="F137" s="71"/>
      <c r="G137" s="78">
        <f>G9+G19+G29+G42+G56+G72+G88</f>
        <v>56700</v>
      </c>
    </row>
    <row r="138" spans="1:7" s="39" customFormat="1" ht="18" customHeight="1" x14ac:dyDescent="0.2">
      <c r="A138" s="67"/>
      <c r="B138" s="68" t="s">
        <v>41</v>
      </c>
      <c r="C138" s="68"/>
      <c r="D138" s="68"/>
      <c r="E138" s="68"/>
      <c r="F138" s="71"/>
      <c r="G138" s="78">
        <f>G98</f>
        <v>13200</v>
      </c>
    </row>
    <row r="139" spans="1:7" s="39" customFormat="1" ht="18" customHeight="1" x14ac:dyDescent="0.2">
      <c r="A139" s="67"/>
      <c r="B139" s="72" t="s">
        <v>49</v>
      </c>
      <c r="C139" s="68"/>
      <c r="D139" s="68"/>
      <c r="E139" s="68"/>
      <c r="F139" s="71"/>
      <c r="G139" s="78">
        <f>+G137-G138</f>
        <v>43500</v>
      </c>
    </row>
    <row r="140" spans="1:7" s="39" customFormat="1" ht="18" customHeight="1" x14ac:dyDescent="0.2">
      <c r="A140" s="67"/>
      <c r="B140" s="68" t="s">
        <v>52</v>
      </c>
      <c r="C140" s="68"/>
      <c r="D140" s="68"/>
      <c r="E140" s="68"/>
      <c r="F140" s="71"/>
      <c r="G140" s="73">
        <f>+G131</f>
        <v>30</v>
      </c>
    </row>
    <row r="141" spans="1:7" s="39" customFormat="1" ht="18" customHeight="1" x14ac:dyDescent="0.2">
      <c r="A141" s="67"/>
      <c r="B141" s="75" t="s">
        <v>101</v>
      </c>
      <c r="C141" s="68"/>
      <c r="D141" s="68"/>
      <c r="E141" s="68"/>
      <c r="F141" s="71"/>
      <c r="G141" s="78">
        <f>-FV(+G132,G140,G139)</f>
        <v>2890089.8663810762</v>
      </c>
    </row>
    <row r="142" spans="1:7" s="39" customFormat="1" ht="18" customHeight="1" x14ac:dyDescent="0.2">
      <c r="A142" s="67"/>
      <c r="B142" s="72" t="s">
        <v>103</v>
      </c>
      <c r="C142" s="68"/>
      <c r="D142" s="68"/>
      <c r="E142" s="68"/>
      <c r="F142" s="71"/>
      <c r="G142" s="78">
        <f>SUM(G110+G124)</f>
        <v>0</v>
      </c>
    </row>
    <row r="143" spans="1:7" s="39" customFormat="1" ht="18" customHeight="1" x14ac:dyDescent="0.2">
      <c r="A143" s="67"/>
      <c r="B143" s="72" t="s">
        <v>104</v>
      </c>
      <c r="C143" s="68"/>
      <c r="D143" s="68"/>
      <c r="E143" s="68"/>
      <c r="F143" s="71"/>
      <c r="G143" s="78">
        <f>+(G141-G142)</f>
        <v>2890089.8663810762</v>
      </c>
    </row>
    <row r="144" spans="1:7" s="39" customFormat="1" ht="18" customHeight="1" x14ac:dyDescent="0.2">
      <c r="A144" s="67"/>
      <c r="B144" s="76" t="s">
        <v>102</v>
      </c>
      <c r="C144" s="76"/>
      <c r="D144" s="76"/>
      <c r="E144" s="76"/>
      <c r="F144" s="71"/>
      <c r="G144" s="78">
        <f>+F124+F110</f>
        <v>600000</v>
      </c>
    </row>
    <row r="145" spans="1:8" s="39" customFormat="1" ht="18" customHeight="1" x14ac:dyDescent="0.2">
      <c r="A145" s="67"/>
      <c r="B145" s="68" t="s">
        <v>53</v>
      </c>
      <c r="C145" s="68"/>
      <c r="D145" s="68"/>
      <c r="E145" s="68"/>
      <c r="F145" s="71"/>
      <c r="G145" s="78">
        <f>-PV(0.03,G$140,G$139,0)-G144</f>
        <v>252619.19870193501</v>
      </c>
    </row>
    <row r="146" spans="1:8" s="39" customFormat="1" ht="18" customHeight="1" x14ac:dyDescent="0.2">
      <c r="A146" s="67"/>
      <c r="B146" s="68" t="s">
        <v>54</v>
      </c>
      <c r="C146" s="68"/>
      <c r="D146" s="68"/>
      <c r="E146" s="68"/>
      <c r="F146" s="71"/>
      <c r="G146" s="78">
        <f>-PV(0.05,G$140,G$139,0)-G144</f>
        <v>68701.619669403415</v>
      </c>
    </row>
    <row r="147" spans="1:8" s="39" customFormat="1" ht="18" customHeight="1" x14ac:dyDescent="0.2">
      <c r="A147" s="67"/>
      <c r="B147" s="68" t="s">
        <v>55</v>
      </c>
      <c r="C147" s="68"/>
      <c r="D147" s="68"/>
      <c r="E147" s="68"/>
      <c r="F147" s="71"/>
      <c r="G147" s="78">
        <f>-PV(0.07,G$140,G$139,0)-G144</f>
        <v>-60206.708517495194</v>
      </c>
    </row>
    <row r="148" spans="1:8" s="36" customFormat="1" ht="11.65" customHeight="1" x14ac:dyDescent="0.2">
      <c r="A148" s="95" t="s">
        <v>105</v>
      </c>
      <c r="B148" s="96"/>
      <c r="C148" s="96"/>
      <c r="D148" s="96"/>
      <c r="E148" s="96"/>
      <c r="F148" s="96"/>
      <c r="G148" s="96"/>
      <c r="H148" s="35"/>
    </row>
    <row r="149" spans="1:8" s="36" customFormat="1" ht="14.25" customHeight="1" x14ac:dyDescent="0.2">
      <c r="A149" s="95"/>
      <c r="B149" s="96"/>
      <c r="C149" s="96"/>
      <c r="D149" s="96"/>
      <c r="E149" s="96"/>
      <c r="F149" s="96"/>
      <c r="G149" s="96"/>
      <c r="H149" s="35"/>
    </row>
    <row r="150" spans="1:8" s="36" customFormat="1" ht="15.75" customHeight="1" x14ac:dyDescent="0.2">
      <c r="A150" s="83"/>
      <c r="B150" s="84"/>
      <c r="C150" s="84"/>
      <c r="D150" s="84"/>
      <c r="E150" s="84"/>
      <c r="F150" s="84"/>
      <c r="G150" s="84"/>
      <c r="H150" s="35"/>
    </row>
    <row r="151" spans="1:8" s="36" customFormat="1" ht="19.149999999999999" customHeight="1" x14ac:dyDescent="0.2">
      <c r="A151" s="83"/>
      <c r="B151" s="83"/>
      <c r="C151" s="83"/>
      <c r="D151" s="83"/>
      <c r="E151" s="83"/>
      <c r="F151" s="83"/>
      <c r="G151" s="83"/>
      <c r="H151" s="35"/>
    </row>
    <row r="152" spans="1:8" s="38" customFormat="1" ht="13.15" customHeight="1" x14ac:dyDescent="0.2">
      <c r="A152" s="79"/>
      <c r="B152" s="80"/>
      <c r="C152" s="80"/>
      <c r="D152" s="80"/>
      <c r="E152" s="80"/>
      <c r="F152" s="80"/>
      <c r="G152" s="80"/>
      <c r="H152" s="37"/>
    </row>
    <row r="153" spans="1:8" s="38" customFormat="1" ht="12.75" customHeight="1" x14ac:dyDescent="0.2">
      <c r="A153" s="79"/>
      <c r="B153" s="80"/>
      <c r="C153" s="80"/>
      <c r="D153" s="80"/>
      <c r="E153" s="80"/>
      <c r="F153" s="80"/>
      <c r="G153" s="80"/>
      <c r="H153" s="37"/>
    </row>
    <row r="154" spans="1:8" s="36" customFormat="1" ht="15.95" customHeight="1" x14ac:dyDescent="0.2">
      <c r="A154" s="95"/>
      <c r="B154" s="96"/>
      <c r="C154" s="96"/>
      <c r="D154" s="96"/>
      <c r="E154" s="96"/>
      <c r="F154" s="96"/>
      <c r="G154" s="96"/>
      <c r="H154" s="35"/>
    </row>
  </sheetData>
  <mergeCells count="21">
    <mergeCell ref="A154:G154"/>
    <mergeCell ref="A13:E13"/>
    <mergeCell ref="A33:E33"/>
    <mergeCell ref="A151:G151"/>
    <mergeCell ref="A62:E62"/>
    <mergeCell ref="A149:G149"/>
    <mergeCell ref="A153:G153"/>
    <mergeCell ref="A2:G2"/>
    <mergeCell ref="A23:E23"/>
    <mergeCell ref="B8:E8"/>
    <mergeCell ref="A148:G148"/>
    <mergeCell ref="A152:G152"/>
    <mergeCell ref="B9:E9"/>
    <mergeCell ref="A150:G150"/>
    <mergeCell ref="A136:G136"/>
    <mergeCell ref="A46:E46"/>
    <mergeCell ref="A1:G1"/>
    <mergeCell ref="B18:C18"/>
    <mergeCell ref="A5:E5"/>
    <mergeCell ref="B6:E6"/>
    <mergeCell ref="B7:E7"/>
  </mergeCells>
  <phoneticPr fontId="3" type="noConversion"/>
  <pageMargins left="0.75" right="0.75" top="1" bottom="1" header="0.5" footer="0.5"/>
  <pageSetup fitToHeight="4" orientation="portrait" r:id="rId1"/>
  <headerFooter alignWithMargins="0"/>
  <rowBreaks count="3" manualBreakCount="3">
    <brk id="44" max="6" man="1"/>
    <brk id="90" max="6" man="1"/>
    <brk id="13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Principal Financial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b559251</dc:creator>
  <cp:lastModifiedBy>Ziolkowski, Gracie</cp:lastModifiedBy>
  <cp:lastPrinted>2009-09-17T21:40:20Z</cp:lastPrinted>
  <dcterms:created xsi:type="dcterms:W3CDTF">2009-06-27T22:57:00Z</dcterms:created>
  <dcterms:modified xsi:type="dcterms:W3CDTF">2023-01-25T18:57:57Z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1df539-6093-4ec5-baaa-eb0dcc11254e_Enabled">
    <vt:lpwstr>true</vt:lpwstr>
  </property>
  <property fmtid="{D5CDD505-2E9C-101B-9397-08002B2CF9AE}" pid="3" name="MSIP_Label_1f1df539-6093-4ec5-baaa-eb0dcc11254e_SetDate">
    <vt:lpwstr>2023-01-25T18:45:24Z</vt:lpwstr>
  </property>
  <property fmtid="{D5CDD505-2E9C-101B-9397-08002B2CF9AE}" pid="4" name="MSIP_Label_1f1df539-6093-4ec5-baaa-eb0dcc11254e_Method">
    <vt:lpwstr>Standard</vt:lpwstr>
  </property>
  <property fmtid="{D5CDD505-2E9C-101B-9397-08002B2CF9AE}" pid="5" name="MSIP_Label_1f1df539-6093-4ec5-baaa-eb0dcc11254e_Name">
    <vt:lpwstr>General</vt:lpwstr>
  </property>
  <property fmtid="{D5CDD505-2E9C-101B-9397-08002B2CF9AE}" pid="6" name="MSIP_Label_1f1df539-6093-4ec5-baaa-eb0dcc11254e_SiteId">
    <vt:lpwstr>649fc29a-ece3-4a3b-a3c1-680a2f035a6e</vt:lpwstr>
  </property>
  <property fmtid="{D5CDD505-2E9C-101B-9397-08002B2CF9AE}" pid="7" name="MSIP_Label_1f1df539-6093-4ec5-baaa-eb0dcc11254e_ActionId">
    <vt:lpwstr>87f461c7-704b-4927-8bda-a787a57cef96</vt:lpwstr>
  </property>
  <property fmtid="{D5CDD505-2E9C-101B-9397-08002B2CF9AE}" pid="8" name="MSIP_Label_1f1df539-6093-4ec5-baaa-eb0dcc11254e_ContentBits">
    <vt:lpwstr>0</vt:lpwstr>
  </property>
</Properties>
</file>