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85" windowHeight="11145"/>
  </bookViews>
  <sheets>
    <sheet name="PERSONAL 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27" i="1"/>
  <c r="H41" i="1"/>
  <c r="H47" i="1"/>
  <c r="H54" i="1"/>
  <c r="E60" i="1"/>
  <c r="E51" i="1"/>
  <c r="E44" i="1"/>
  <c r="E38" i="1"/>
  <c r="E29" i="1"/>
  <c r="E19" i="1"/>
  <c r="I58" i="1" l="1"/>
  <c r="F6" i="1"/>
  <c r="H30" i="1" l="1"/>
  <c r="H31" i="1"/>
  <c r="H33" i="1"/>
  <c r="H32" i="1"/>
  <c r="H34" i="1" l="1"/>
  <c r="I55" i="1"/>
  <c r="I4" i="1" s="1"/>
</calcChain>
</file>

<file path=xl/sharedStrings.xml><?xml version="1.0" encoding="utf-8"?>
<sst xmlns="http://schemas.openxmlformats.org/spreadsheetml/2006/main" count="113" uniqueCount="80">
  <si>
    <t>Total monthly income</t>
  </si>
  <si>
    <t>HOUSING</t>
  </si>
  <si>
    <t>Projected Cost</t>
  </si>
  <si>
    <t>ENTERTAINMENT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</si>
  <si>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</si>
  <si>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</si>
  <si>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</si>
  <si>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</si>
  <si>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</si>
  <si>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</si>
  <si>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</si>
  <si>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</si>
  <si>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</si>
  <si>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</si>
  <si>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</si>
  <si>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</si>
  <si>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</si>
  <si>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</si>
  <si>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</si>
  <si>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</si>
  <si>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</si>
  <si>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</si>
  <si>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</si>
  <si>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</si>
  <si>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</si>
  <si>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</si>
  <si>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</si>
  <si>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</si>
  <si>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</si>
  <si>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INSURANCE</t>
  </si>
  <si>
    <t>Home</t>
  </si>
  <si>
    <t>SAVINGS OR INVESTMENTS</t>
  </si>
  <si>
    <t>FOOD</t>
  </si>
  <si>
    <t>Groceries</t>
  </si>
  <si>
    <t>Dining out</t>
  </si>
  <si>
    <t>GIFTS AND DONATIONS</t>
  </si>
  <si>
    <t>PETS</t>
  </si>
  <si>
    <t>Food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</si>
  <si>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</si>
  <si>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</si>
  <si>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</si>
  <si>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</si>
  <si>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</si>
  <si>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</si>
  <si>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</si>
  <si>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</si>
  <si>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</si>
  <si>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</si>
  <si>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</si>
  <si>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Organization dues or fees</t>
  </si>
  <si>
    <t>Subtotal</t>
  </si>
  <si>
    <t>PROJECTED BALANCE 
(Projected income     minus expenses)</t>
  </si>
  <si>
    <t>PROJECTED          MONTHLY              INCOME</t>
  </si>
  <si>
    <t xml:space="preserve">TOTAL PROJECTED COST                                         </t>
  </si>
  <si>
    <t xml:space="preserve">(With taxes and investment savings) </t>
  </si>
  <si>
    <t>TOTAL PROJECTED COST</t>
  </si>
  <si>
    <t>(Without taxes and investment savings)</t>
  </si>
  <si>
    <t>Income</t>
  </si>
  <si>
    <t>Other Income</t>
  </si>
  <si>
    <t>Mortgage</t>
  </si>
  <si>
    <t>ER Health</t>
  </si>
  <si>
    <t>ER Vision</t>
  </si>
  <si>
    <t>ER Dental</t>
  </si>
  <si>
    <t>Disability</t>
  </si>
  <si>
    <t>Life</t>
  </si>
  <si>
    <t>Individual Account</t>
  </si>
  <si>
    <t>Traditional IRA - Roth IRA</t>
  </si>
  <si>
    <t>ER 401(k) - 403(b) - 457(b)</t>
  </si>
  <si>
    <t>ER H.S.A.</t>
  </si>
  <si>
    <t>Federal</t>
  </si>
  <si>
    <t>State</t>
  </si>
  <si>
    <t>Social Security</t>
  </si>
  <si>
    <t>Medicare</t>
  </si>
  <si>
    <t>Charity</t>
  </si>
  <si>
    <t>Gifts</t>
  </si>
  <si>
    <t>Donations</t>
  </si>
  <si>
    <t>Client Name</t>
  </si>
  <si>
    <t>Internet</t>
  </si>
  <si>
    <t>LOANS &amp; OTHER EXPENSES</t>
  </si>
  <si>
    <r>
      <t xml:space="preserve">Securities and investment products and services offered through Waddell &amp; Reed, Inc. (WRI), member FINRA/SIPC. GoalQuest Financial Group is a separate entity from WRI.  </t>
    </r>
    <r>
      <rPr>
        <sz val="6"/>
        <color rgb="FF000000"/>
        <rFont val="Calibri"/>
        <family val="2"/>
        <scheme val="minor"/>
      </rPr>
      <t>(02/20)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</si>
</sst>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b/>
      <sz val="11"/>
      <color theme="0"/>
      <name val="Calibri"/>
      <family val="2"/>
      <scheme val="minor"/>
    </font>
    <font>
      <b/>
      <sz val="12"/>
      <color theme="1" tint="0.24994659260841701"/>
      <name val="Century Gothic"/>
      <family val="2"/>
      <scheme val="maj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entury Gothic"/>
      <family val="2"/>
      <scheme val="major"/>
    </font>
    <font>
      <sz val="10"/>
      <name val="Century Gothic"/>
      <family val="2"/>
      <scheme val="major"/>
    </font>
    <font>
      <b/>
      <sz val="12"/>
      <name val="Century Gothic"/>
      <family val="2"/>
      <scheme val="major"/>
    </font>
    <font>
      <b/>
      <sz val="10"/>
      <name val="Century Gothic"/>
      <family val="2"/>
      <scheme val="major"/>
    </font>
    <font>
      <b/>
      <sz val="14"/>
      <name val="Century Gothic"/>
      <family val="2"/>
      <scheme val="major"/>
    </font>
    <font>
      <sz val="20"/>
      <name val="Century Gothic"/>
      <family val="2"/>
      <scheme val="major"/>
    </font>
    <font>
      <b/>
      <sz val="10"/>
      <color theme="1" tint="0.2499465926084170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i/>
      <sz val="9"/>
      <color theme="1" tint="0.24994659260841701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16"/>
      <name val="Century Gothic"/>
      <family val="2"/>
      <scheme val="major"/>
    </font>
    <font>
      <sz val="8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A5A5A5"/>
      </patternFill>
    </fill>
    <fill>
      <patternFill patternType="solid">
        <fgColor rgb="FF00763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double">
        <color rgb="FF0076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double">
        <color rgb="FF00763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/>
      <right style="thin">
        <color indexed="64"/>
      </right>
      <top style="double">
        <color rgb="FF00763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00763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63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3" borderId="4" applyNumberFormat="0" applyAlignment="0" applyProtection="0"/>
  </cellStyleXfs>
  <cellXfs count="108">
    <xf numFmtId="0" fontId="0" fillId="0" borderId="0" xfId="0"/>
    <xf numFmtId="0" fontId="1" fillId="0" borderId="0" xfId="0" applyFont="1"/>
    <xf numFmtId="164" fontId="0" fillId="0" borderId="0" xfId="0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/>
    <xf numFmtId="16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0" fillId="0" borderId="8" xfId="0" applyBorder="1"/>
    <xf numFmtId="0" fontId="2" fillId="0" borderId="17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0" fillId="0" borderId="32" xfId="0" applyFont="1" applyFill="1" applyBorder="1"/>
    <xf numFmtId="164" fontId="0" fillId="0" borderId="15" xfId="0" applyNumberFormat="1" applyFont="1" applyFill="1" applyBorder="1"/>
    <xf numFmtId="164" fontId="0" fillId="0" borderId="10" xfId="0" applyNumberFormat="1" applyBorder="1"/>
    <xf numFmtId="0" fontId="7" fillId="0" borderId="32" xfId="0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4" fontId="7" fillId="0" borderId="10" xfId="0" applyNumberFormat="1" applyFont="1" applyBorder="1"/>
    <xf numFmtId="164" fontId="7" fillId="0" borderId="34" xfId="0" applyNumberFormat="1" applyFont="1" applyBorder="1"/>
    <xf numFmtId="0" fontId="0" fillId="0" borderId="36" xfId="0" applyBorder="1"/>
    <xf numFmtId="164" fontId="0" fillId="0" borderId="37" xfId="0" applyNumberFormat="1" applyBorder="1"/>
    <xf numFmtId="164" fontId="7" fillId="0" borderId="34" xfId="0" applyNumberFormat="1" applyFont="1" applyFill="1" applyBorder="1"/>
    <xf numFmtId="164" fontId="0" fillId="0" borderId="34" xfId="0" applyNumberFormat="1" applyFont="1" applyFill="1" applyBorder="1"/>
    <xf numFmtId="0" fontId="7" fillId="0" borderId="15" xfId="0" applyFont="1" applyBorder="1"/>
    <xf numFmtId="0" fontId="8" fillId="0" borderId="15" xfId="0" applyFont="1" applyBorder="1"/>
    <xf numFmtId="0" fontId="9" fillId="4" borderId="5" xfId="0" applyFont="1" applyFill="1" applyBorder="1" applyAlignment="1">
      <alignment horizontal="center" vertical="center"/>
    </xf>
    <xf numFmtId="164" fontId="16" fillId="0" borderId="15" xfId="0" applyNumberFormat="1" applyFont="1" applyFill="1" applyBorder="1"/>
    <xf numFmtId="0" fontId="16" fillId="0" borderId="15" xfId="0" applyFont="1" applyBorder="1"/>
    <xf numFmtId="164" fontId="16" fillId="0" borderId="11" xfId="0" applyNumberFormat="1" applyFont="1" applyBorder="1"/>
    <xf numFmtId="0" fontId="16" fillId="0" borderId="32" xfId="0" applyFont="1" applyBorder="1"/>
    <xf numFmtId="164" fontId="16" fillId="0" borderId="32" xfId="0" applyNumberFormat="1" applyFont="1" applyBorder="1"/>
    <xf numFmtId="0" fontId="16" fillId="0" borderId="15" xfId="0" applyFont="1" applyFill="1" applyBorder="1"/>
    <xf numFmtId="164" fontId="18" fillId="0" borderId="13" xfId="0" applyNumberFormat="1" applyFont="1" applyBorder="1" applyProtection="1">
      <protection locked="0"/>
    </xf>
    <xf numFmtId="164" fontId="18" fillId="0" borderId="12" xfId="0" applyNumberFormat="1" applyFont="1" applyBorder="1" applyProtection="1">
      <protection locked="0"/>
    </xf>
    <xf numFmtId="164" fontId="18" fillId="0" borderId="16" xfId="0" applyNumberFormat="1" applyFont="1" applyBorder="1" applyProtection="1">
      <protection locked="0"/>
    </xf>
    <xf numFmtId="164" fontId="18" fillId="0" borderId="12" xfId="0" applyNumberFormat="1" applyFont="1" applyFill="1" applyBorder="1" applyProtection="1">
      <protection locked="0"/>
    </xf>
    <xf numFmtId="164" fontId="18" fillId="0" borderId="16" xfId="0" applyNumberFormat="1" applyFont="1" applyFill="1" applyBorder="1" applyProtection="1">
      <protection locked="0"/>
    </xf>
    <xf numFmtId="164" fontId="18" fillId="0" borderId="5" xfId="0" applyNumberFormat="1" applyFont="1" applyBorder="1" applyProtection="1">
      <protection locked="0"/>
    </xf>
    <xf numFmtId="164" fontId="18" fillId="0" borderId="35" xfId="0" applyNumberFormat="1" applyFont="1" applyBorder="1" applyProtection="1">
      <protection locked="0"/>
    </xf>
    <xf numFmtId="164" fontId="18" fillId="0" borderId="33" xfId="0" applyNumberFormat="1" applyFont="1" applyBorder="1" applyProtection="1">
      <protection locked="0"/>
    </xf>
    <xf numFmtId="164" fontId="21" fillId="0" borderId="5" xfId="0" applyNumberFormat="1" applyFont="1" applyBorder="1" applyProtection="1">
      <protection locked="0"/>
    </xf>
    <xf numFmtId="164" fontId="21" fillId="0" borderId="35" xfId="0" applyNumberFormat="1" applyFont="1" applyBorder="1" applyProtection="1">
      <protection locked="0"/>
    </xf>
    <xf numFmtId="164" fontId="21" fillId="0" borderId="9" xfId="0" applyNumberFormat="1" applyFont="1" applyBorder="1" applyProtection="1">
      <protection locked="0"/>
    </xf>
    <xf numFmtId="164" fontId="18" fillId="0" borderId="5" xfId="0" applyNumberFormat="1" applyFont="1" applyFill="1" applyBorder="1" applyProtection="1">
      <protection locked="0"/>
    </xf>
    <xf numFmtId="164" fontId="18" fillId="0" borderId="35" xfId="0" applyNumberFormat="1" applyFont="1" applyFill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17" fillId="0" borderId="31" xfId="0" applyFont="1" applyFill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35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35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9" fillId="0" borderId="5" xfId="0" applyFont="1" applyFill="1" applyBorder="1" applyProtection="1">
      <protection locked="0"/>
    </xf>
    <xf numFmtId="0" fontId="19" fillId="0" borderId="35" xfId="0" applyFont="1" applyFill="1" applyBorder="1" applyProtection="1">
      <protection locked="0"/>
    </xf>
    <xf numFmtId="0" fontId="15" fillId="0" borderId="20" xfId="1" applyFont="1" applyBorder="1" applyAlignment="1" applyProtection="1">
      <alignment vertical="center" wrapText="1"/>
      <protection locked="0"/>
    </xf>
    <xf numFmtId="0" fontId="1" fillId="0" borderId="0" xfId="0" applyFont="1" applyBorder="1"/>
    <xf numFmtId="0" fontId="22" fillId="0" borderId="20" xfId="1" applyFont="1" applyBorder="1" applyAlignment="1" applyProtection="1">
      <alignment vertical="center" wrapText="1"/>
      <protection locked="0"/>
    </xf>
    <xf numFmtId="0" fontId="0" fillId="0" borderId="29" xfId="0" applyBorder="1"/>
    <xf numFmtId="0" fontId="0" fillId="0" borderId="0" xfId="0" applyBorder="1" applyAlignment="1">
      <alignment horizontal="center"/>
    </xf>
    <xf numFmtId="0" fontId="1" fillId="0" borderId="28" xfId="0" applyFont="1" applyBorder="1"/>
    <xf numFmtId="0" fontId="1" fillId="0" borderId="18" xfId="0" applyFont="1" applyBorder="1"/>
    <xf numFmtId="0" fontId="22" fillId="0" borderId="18" xfId="1" applyFont="1" applyBorder="1" applyAlignment="1" applyProtection="1">
      <alignment vertical="center" wrapText="1"/>
      <protection locked="0"/>
    </xf>
    <xf numFmtId="0" fontId="1" fillId="0" borderId="19" xfId="0" applyFont="1" applyBorder="1"/>
    <xf numFmtId="0" fontId="0" fillId="0" borderId="27" xfId="0" applyBorder="1"/>
    <xf numFmtId="0" fontId="1" fillId="0" borderId="29" xfId="0" applyFont="1" applyBorder="1"/>
    <xf numFmtId="0" fontId="0" fillId="0" borderId="30" xfId="0" applyBorder="1"/>
    <xf numFmtId="0" fontId="0" fillId="0" borderId="38" xfId="0" applyBorder="1"/>
    <xf numFmtId="0" fontId="7" fillId="0" borderId="0" xfId="0" applyFont="1" applyBorder="1" applyAlignment="1">
      <alignment horizontal="center"/>
    </xf>
    <xf numFmtId="8" fontId="12" fillId="2" borderId="22" xfId="0" applyNumberFormat="1" applyFont="1" applyFill="1" applyBorder="1" applyAlignment="1" applyProtection="1">
      <alignment horizontal="center" vertical="center"/>
    </xf>
    <xf numFmtId="8" fontId="12" fillId="2" borderId="30" xfId="0" applyNumberFormat="1" applyFont="1" applyFill="1" applyBorder="1" applyAlignment="1" applyProtection="1">
      <alignment horizontal="center" vertical="center"/>
    </xf>
    <xf numFmtId="8" fontId="12" fillId="2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3" fillId="0" borderId="26" xfId="0" applyFont="1" applyBorder="1" applyAlignment="1">
      <alignment horizontal="left" vertical="center" wrapText="1" indent="3"/>
    </xf>
    <xf numFmtId="0" fontId="23" fillId="0" borderId="20" xfId="0" applyFont="1" applyBorder="1" applyAlignment="1">
      <alignment horizontal="left" vertical="center" wrapText="1" indent="3"/>
    </xf>
    <xf numFmtId="0" fontId="23" fillId="0" borderId="21" xfId="0" applyFont="1" applyBorder="1" applyAlignment="1">
      <alignment horizontal="left" vertical="center" wrapText="1" indent="3"/>
    </xf>
    <xf numFmtId="0" fontId="22" fillId="0" borderId="18" xfId="1" applyFont="1" applyBorder="1" applyAlignment="1" applyProtection="1">
      <alignment horizontal="center" vertical="center" wrapText="1"/>
      <protection locked="0"/>
    </xf>
    <xf numFmtId="0" fontId="22" fillId="0" borderId="20" xfId="1" applyFont="1" applyBorder="1" applyAlignment="1" applyProtection="1">
      <alignment horizontal="center" vertical="center" wrapText="1"/>
      <protection locked="0"/>
    </xf>
    <xf numFmtId="0" fontId="10" fillId="0" borderId="22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8" fontId="11" fillId="0" borderId="24" xfId="2" applyNumberFormat="1" applyFont="1" applyBorder="1" applyAlignment="1" applyProtection="1">
      <alignment horizontal="center" vertical="center"/>
      <protection locked="0"/>
    </xf>
    <xf numFmtId="8" fontId="11" fillId="0" borderId="25" xfId="2" applyNumberFormat="1" applyFont="1" applyBorder="1" applyAlignment="1" applyProtection="1">
      <alignment horizontal="center" vertical="center"/>
      <protection locked="0"/>
    </xf>
    <xf numFmtId="8" fontId="11" fillId="0" borderId="24" xfId="2" applyNumberFormat="1" applyFont="1" applyFill="1" applyBorder="1" applyAlignment="1" applyProtection="1">
      <alignment horizontal="center" vertical="center"/>
      <protection locked="0"/>
    </xf>
    <xf numFmtId="8" fontId="11" fillId="0" borderId="25" xfId="2" applyNumberFormat="1" applyFont="1" applyFill="1" applyBorder="1" applyAlignment="1" applyProtection="1">
      <alignment horizontal="center" vertical="center"/>
      <protection locked="0"/>
    </xf>
    <xf numFmtId="8" fontId="14" fillId="2" borderId="24" xfId="0" applyNumberFormat="1" applyFont="1" applyFill="1" applyBorder="1" applyAlignment="1">
      <alignment horizontal="center" vertical="center"/>
    </xf>
    <xf numFmtId="8" fontId="14" fillId="2" borderId="25" xfId="0" applyNumberFormat="1" applyFont="1" applyFill="1" applyBorder="1" applyAlignment="1">
      <alignment horizontal="center" vertical="center"/>
    </xf>
    <xf numFmtId="0" fontId="13" fillId="0" borderId="26" xfId="3" applyFont="1" applyBorder="1" applyAlignment="1" applyProtection="1">
      <alignment horizontal="center" vertical="top" wrapText="1"/>
    </xf>
    <xf numFmtId="0" fontId="13" fillId="0" borderId="20" xfId="3" applyFont="1" applyBorder="1" applyAlignment="1" applyProtection="1">
      <alignment horizontal="center" vertical="top" wrapText="1"/>
    </xf>
    <xf numFmtId="0" fontId="13" fillId="0" borderId="28" xfId="3" applyFont="1" applyBorder="1" applyAlignment="1" applyProtection="1">
      <alignment horizontal="center" vertical="center" wrapText="1"/>
    </xf>
    <xf numFmtId="0" fontId="13" fillId="0" borderId="18" xfId="3" applyFont="1" applyBorder="1" applyAlignment="1" applyProtection="1">
      <alignment horizontal="center" vertical="center" wrapText="1"/>
    </xf>
    <xf numFmtId="0" fontId="13" fillId="0" borderId="27" xfId="3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8" fontId="6" fillId="2" borderId="22" xfId="0" applyNumberFormat="1" applyFont="1" applyFill="1" applyBorder="1" applyAlignment="1">
      <alignment horizontal="center" vertical="center"/>
    </xf>
    <xf numFmtId="8" fontId="6" fillId="2" borderId="30" xfId="0" applyNumberFormat="1" applyFont="1" applyFill="1" applyBorder="1" applyAlignment="1">
      <alignment horizontal="center" vertical="center"/>
    </xf>
    <xf numFmtId="8" fontId="6" fillId="2" borderId="23" xfId="0" applyNumberFormat="1" applyFont="1" applyFill="1" applyBorder="1" applyAlignment="1">
      <alignment horizontal="center" vertical="center"/>
    </xf>
  </cellXfs>
  <cellStyles count="5">
    <cellStyle name="Check Cell" xfId="4" builtinId="23" hidde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border>
        <top style="double">
          <color rgb="FF007635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4" formatCode="&quot;$&quot;#,##0.0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solid">
          <fgColor indexed="64"/>
          <bgColor rgb="FF92D05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/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numFmt numFmtId="164" formatCode="&quot;$&quot;#,##0.0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</dxf>
    <dxf>
      <protection locked="0" hidden="0"/>
    </dxf>
    <dxf>
      <border>
        <top style="double">
          <color rgb="FF007635"/>
        </top>
      </border>
    </dxf>
    <dxf>
      <font>
        <b/>
      </font>
      <border diagonalUp="0" diagonalDown="0" outline="0">
        <left style="medium">
          <color theme="2" tint="-0.14999847407452621"/>
        </left>
        <right style="medium">
          <color theme="2" tint="-0.14999847407452621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</dxf>
    <dxf>
      <protection locked="0" hidden="0"/>
    </dxf>
    <dxf>
      <font>
        <b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63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rgb="FF007635"/>
        </top>
        <bottom style="thin">
          <color indexed="64"/>
        </bottom>
      </border>
    </dxf>
    <dxf>
      <font>
        <b/>
      </font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medium">
          <color rgb="FF00B050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>
      <tableStyleElement type="wholeTable" dxfId="106"/>
      <tableStyleElement type="headerRow" dxfId="105"/>
      <tableStyleElement type="totalRow" dxfId="104"/>
      <tableStyleElement type="firstColumn" dxfId="103"/>
      <tableStyleElement type="lastColumn" dxfId="102"/>
      <tableStyleElement type="firstRowStripe" dxfId="101"/>
      <tableStyleElement type="firstColumnStripe" dxfId="100"/>
    </tableStyle>
  </tableStyles>
  <colors>
    <mruColors>
      <color rgb="FF007635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1216513</xdr:colOff>
      <xdr:row>1</xdr:row>
      <xdr:rowOff>255779</xdr:rowOff>
    </xdr:from>
    <xdr:to>
      <xdr:col>8</xdr:col>
      <xdr:colOff>1023937</xdr:colOff>
      <xdr:row>2</xdr:row>
      <xdr:rowOff>69850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77513" y="366904"/>
          <a:ext cx="1466362" cy="544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42809</xdr:colOff>
      <xdr:row>1</xdr:row>
      <xdr:rowOff>383354</xdr:rowOff>
    </xdr:from>
    <xdr:to>
      <xdr:col>4</xdr:col>
      <xdr:colOff>823860</xdr:colOff>
      <xdr:row>1</xdr:row>
      <xdr:rowOff>705116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60" y="501079"/>
          <a:ext cx="2397090" cy="321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Housing" displayName="Housing" ref="D8:E19" totalsRowCount="1" headerRowDxfId="99" dataDxfId="97" totalsRowDxfId="96" headerRowBorderDxfId="98">
  <autoFilter ref="D8:E18">
    <filterColumn colId="0" hiddenButton="1"/>
    <filterColumn colId="1" hiddenButton="1"/>
  </autoFilter>
  <tableColumns count="2">
    <tableColumn id="1" name="HOUSING" totalsRowLabel="Subtotal" totalsRowDxfId="95"/>
    <tableColumn id="2" name="Projected Cost" totalsRowFunction="sum" dataDxfId="94" totalsRowDxfId="93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id="10" name="Pets" displayName="Pets" ref="D46:E51" totalsRowCount="1" headerRowDxfId="22" dataDxfId="20" totalsRowDxfId="19" headerRowBorderDxfId="21" totalsRowBorderDxfId="18">
  <autoFilter ref="D46:E50">
    <filterColumn colId="0" hiddenButton="1"/>
    <filterColumn colId="1" hiddenButton="1"/>
  </autoFilter>
  <tableColumns count="2">
    <tableColumn id="1" name="PETS" totalsRowLabel="Subtotal" dataDxfId="17" totalsRowDxfId="16"/>
    <tableColumn id="2" name="Projected Cost" totalsRowFunction="sum" dataDxfId="15" totalsRowDxfId="14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id="11" name="Legal" displayName="Legal" ref="G49:H54" totalsRowCount="1" headerRowDxfId="13" dataDxfId="11" headerRowBorderDxfId="12" headerRowCellStyle="Normal">
  <autoFilter ref="G49:H53">
    <filterColumn colId="0" hiddenButton="1"/>
    <filterColumn colId="1" hiddenButton="1"/>
  </autoFilter>
  <tableColumns count="2">
    <tableColumn id="1" name="LEGAL" totalsRowLabel="Subtotal" dataDxfId="10"/>
    <tableColumn id="2" name="Projected Cost" totalsRowFunction="sum" dataDxfId="9" totalsRowDxfId="8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id="12" name="PersonalCare" displayName="PersonalCare" ref="D53:E60" totalsRowCount="1" headerRowDxfId="7" dataDxfId="5" totalsRowDxfId="4" headerRowBorderDxfId="6" totalsRowBorderDxfId="3">
  <autoFilter ref="D53:E59">
    <filterColumn colId="0" hiddenButton="1"/>
    <filterColumn colId="1" hiddenButton="1"/>
  </autoFilter>
  <tableColumns count="2">
    <tableColumn id="1" name="PERSONAL CARE" totalsRowLabel="Subtotal" totalsRowDxfId="2"/>
    <tableColumn id="2" name="Projected Cost" totalsRowFunction="sum" dataDxfId="1" totalsRowDxfId="0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id="2" name="Entertainment" displayName="Entertainment" ref="G8:H18" totalsRowCount="1" headerRowDxfId="92" dataDxfId="91" totalsRowDxfId="90" headerRowCellStyle="Normal">
  <autoFilter ref="G8:H17">
    <filterColumn colId="0" hiddenButton="1"/>
    <filterColumn colId="1" hiddenButton="1"/>
  </autoFilter>
  <tableColumns count="2">
    <tableColumn id="1" name="ENTERTAINMENT" totalsRowLabel="Subtotal" dataDxfId="89" totalsRowDxfId="88"/>
    <tableColumn id="2" name="Projected Cost" totalsRowFunction="sum" dataDxfId="87" totalsRowDxfId="86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id="3" name="Loans" displayName="Loans" ref="G20:H27" totalsRowCount="1" headerRowDxfId="85" dataDxfId="83" totalsRowDxfId="82" headerRowBorderDxfId="84" totalsRowBorderDxfId="81">
  <autoFilter ref="G20:H26">
    <filterColumn colId="0" hiddenButton="1"/>
    <filterColumn colId="1" hiddenButton="1"/>
  </autoFilter>
  <tableColumns count="2">
    <tableColumn id="1" name="LOANS &amp; OTHER EXPENSES" totalsRowLabel="Subtotal" dataDxfId="80" totalsRowDxfId="79"/>
    <tableColumn id="2" name="Projected Cost" totalsRowFunction="sum" dataDxfId="78" totalsRowDxfId="77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id="4" name="Transportation" displayName="Transportation" ref="D21:E29" totalsRowCount="1" headerRowDxfId="76" dataDxfId="74" totalsRowDxfId="73" headerRowBorderDxfId="75" totalsRowBorderDxfId="72" headerRowCellStyle="Normal">
  <autoFilter ref="D21:E28">
    <filterColumn colId="0" hiddenButton="1"/>
    <filterColumn colId="1" hiddenButton="1"/>
  </autoFilter>
  <tableColumns count="2">
    <tableColumn id="1" name="TRANSPORTATION" totalsRowLabel="Subtotal" dataDxfId="71" totalsRowDxfId="70"/>
    <tableColumn id="2" name="Projected Cost" totalsRowFunction="sum" dataDxfId="69" totalsRowDxfId="68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id="5" name="Insurance" displayName="Insurance" ref="D31:E38" totalsRowCount="1" headerRowDxfId="67" dataDxfId="65" totalsRowDxfId="64" headerRowBorderDxfId="66" totalsRowBorderDxfId="63" headerRowCellStyle="Normal">
  <autoFilter ref="D31:E37">
    <filterColumn colId="0" hiddenButton="1"/>
    <filterColumn colId="1" hiddenButton="1"/>
  </autoFilter>
  <tableColumns count="2">
    <tableColumn id="1" name="INSURANCE" totalsRowLabel="Subtotal" dataDxfId="62" totalsRowDxfId="61"/>
    <tableColumn id="2" name="Projected Cost" totalsRowFunction="sum" dataDxfId="60" totalsRowDxfId="59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id="6" name="Taxes" displayName="Taxes" ref="G29:H34" totalsRowCount="1" headerRowDxfId="58" dataDxfId="56" totalsRowDxfId="55" headerRowBorderDxfId="57" totalsRowBorderDxfId="54" headerRowCellStyle="Normal">
  <autoFilter ref="G29:H33">
    <filterColumn colId="0" hiddenButton="1"/>
    <filterColumn colId="1" hiddenButton="1"/>
  </autoFilter>
  <tableColumns count="2">
    <tableColumn id="1" name="TAXES" totalsRowLabel="Subtotal" dataDxfId="53" totalsRowDxfId="52"/>
    <tableColumn id="2" name="Projected Cost" totalsRowFunction="sum" dataDxfId="51" totalsRowDxfId="50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id="7" name="Savings" displayName="Savings" ref="G36:H41" totalsRowCount="1" headerRowDxfId="49" dataDxfId="47" totalsRowDxfId="46" headerRowBorderDxfId="48" totalsRowBorderDxfId="45" headerRowCellStyle="Normal">
  <autoFilter ref="G36:H40">
    <filterColumn colId="0" hiddenButton="1"/>
    <filterColumn colId="1" hiddenButton="1"/>
  </autoFilter>
  <tableColumns count="2">
    <tableColumn id="1" name="SAVINGS OR INVESTMENTS" totalsRowLabel="Subtotal" dataDxfId="44" totalsRowDxfId="43"/>
    <tableColumn id="2" name="Projected Cost" totalsRowFunction="sum" dataDxfId="42" totalsRowDxfId="41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id="8" name="Food" displayName="Food" ref="D40:E44" totalsRowCount="1" headerRowDxfId="40" dataDxfId="38" totalsRowDxfId="37" headerRowBorderDxfId="39" totalsRowBorderDxfId="36" headerRowCellStyle="Normal">
  <autoFilter ref="D40:E43">
    <filterColumn colId="0" hiddenButton="1"/>
    <filterColumn colId="1" hiddenButton="1"/>
  </autoFilter>
  <tableColumns count="2">
    <tableColumn id="1" name="FOOD" totalsRowLabel="Subtotal" dataDxfId="35" totalsRowDxfId="34"/>
    <tableColumn id="2" name="Projected Cost" totalsRowFunction="sum" dataDxfId="33" totalsRowDxfId="32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id="9" name="Gifts" displayName="Gifts" ref="G43:H47" totalsRowCount="1" headerRowDxfId="31" dataDxfId="29" totalsRowDxfId="28" headerRowBorderDxfId="30" totalsRowBorderDxfId="27" headerRowCellStyle="Normal">
  <autoFilter ref="G43:H46">
    <filterColumn colId="0" hiddenButton="1"/>
    <filterColumn colId="1" hiddenButton="1"/>
  </autoFilter>
  <tableColumns count="2">
    <tableColumn id="1" name="GIFTS AND DONATIONS" totalsRowLabel="Subtotal" dataDxfId="26" totalsRowDxfId="25"/>
    <tableColumn id="2" name="Projected Cost" totalsRowFunction="sum" dataDxfId="24" totalsRowDxfId="23"/>
  </tableColumns>
  <tableStyleInfo name="TableStyleLight12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62"/>
  <sheetViews>
    <sheetView showGridLines="0" tabSelected="1" topLeftCell="B22" zoomScale="96" zoomScaleNormal="96" workbookViewId="0">
      <selection activeCell="C61" sqref="C61:J61"/>
    </sheetView>
  </sheetViews>
  <sheetFormatPr defaultRowHeight="12.75" x14ac:dyDescent="0.2"/>
  <cols>
    <col min="1" max="1" width="3.140625" hidden="1" customWidth="1"/>
    <col min="2" max="2" width="1.85546875" customWidth="1"/>
    <col min="3" max="3" width="2.85546875" customWidth="1"/>
    <col min="4" max="4" width="24.28515625" customWidth="1"/>
    <col min="5" max="5" width="22.42578125" customWidth="1"/>
    <col min="6" max="6" width="2.7109375" customWidth="1"/>
    <col min="7" max="7" width="29" customWidth="1"/>
    <col min="8" max="8" width="24.85546875" customWidth="1"/>
    <col min="9" max="9" width="15.7109375" customWidth="1"/>
    <col min="10" max="10" width="3.140625" customWidth="1"/>
  </cols>
  <sheetData>
    <row r="1" spans="1:10" ht="9" customHeight="1" thickBot="1" x14ac:dyDescent="0.25">
      <c r="C1" s="3"/>
      <c r="D1" s="3"/>
      <c r="E1" s="3"/>
      <c r="F1" s="3"/>
      <c r="G1" s="3"/>
      <c r="H1" s="3"/>
      <c r="I1" s="3"/>
      <c r="J1" s="3"/>
    </row>
    <row r="2" spans="1:10" s="1" customFormat="1" ht="57.75" customHeight="1" x14ac:dyDescent="0.25">
      <c r="A2" s="65"/>
      <c r="B2" s="65"/>
      <c r="C2" s="69"/>
      <c r="D2" s="70"/>
      <c r="E2" s="70"/>
      <c r="F2" s="85" t="s">
        <v>76</v>
      </c>
      <c r="G2" s="85"/>
      <c r="H2" s="71"/>
      <c r="I2" s="70"/>
      <c r="J2" s="72"/>
    </row>
    <row r="3" spans="1:10" s="1" customFormat="1" ht="20.25" customHeight="1" thickBot="1" x14ac:dyDescent="0.3">
      <c r="A3" s="65"/>
      <c r="B3" s="65"/>
      <c r="C3" s="73"/>
      <c r="D3" s="64"/>
      <c r="E3" s="66"/>
      <c r="F3" s="86"/>
      <c r="G3" s="86"/>
      <c r="H3" s="65"/>
      <c r="I3" s="65"/>
      <c r="J3" s="74"/>
    </row>
    <row r="4" spans="1:10" ht="19.5" customHeight="1" thickBot="1" x14ac:dyDescent="0.25">
      <c r="A4" s="3"/>
      <c r="B4" s="3"/>
      <c r="C4" s="75"/>
      <c r="D4" s="87" t="s">
        <v>52</v>
      </c>
      <c r="E4" s="15" t="s">
        <v>57</v>
      </c>
      <c r="F4" s="90">
        <v>0</v>
      </c>
      <c r="G4" s="91"/>
      <c r="H4" s="102" t="s">
        <v>51</v>
      </c>
      <c r="I4" s="105">
        <f>F6-I55</f>
        <v>0</v>
      </c>
      <c r="J4" s="67"/>
    </row>
    <row r="5" spans="1:10" ht="19.5" customHeight="1" thickBot="1" x14ac:dyDescent="0.25">
      <c r="A5" s="3"/>
      <c r="B5" s="3"/>
      <c r="C5" s="75"/>
      <c r="D5" s="88"/>
      <c r="E5" s="14" t="s">
        <v>58</v>
      </c>
      <c r="F5" s="92">
        <v>0</v>
      </c>
      <c r="G5" s="93"/>
      <c r="H5" s="103"/>
      <c r="I5" s="106"/>
      <c r="J5" s="67"/>
    </row>
    <row r="6" spans="1:10" ht="19.5" customHeight="1" thickBot="1" x14ac:dyDescent="0.25">
      <c r="A6" s="3"/>
      <c r="B6" s="3"/>
      <c r="C6" s="75"/>
      <c r="D6" s="89"/>
      <c r="E6" s="15" t="s">
        <v>0</v>
      </c>
      <c r="F6" s="94">
        <f>SUM(F4:F5)</f>
        <v>0</v>
      </c>
      <c r="G6" s="95"/>
      <c r="H6" s="104"/>
      <c r="I6" s="107"/>
      <c r="J6" s="67"/>
    </row>
    <row r="7" spans="1:10" ht="5.25" customHeight="1" x14ac:dyDescent="0.2">
      <c r="A7" s="3"/>
      <c r="B7" s="3"/>
      <c r="C7" s="73"/>
      <c r="D7" s="3"/>
      <c r="E7" s="3"/>
      <c r="F7" s="3"/>
      <c r="G7" s="13"/>
      <c r="H7" s="3"/>
      <c r="I7" s="3"/>
      <c r="J7" s="67"/>
    </row>
    <row r="8" spans="1:10" ht="12.75" customHeight="1" x14ac:dyDescent="0.2">
      <c r="A8" s="3"/>
      <c r="B8" s="3"/>
      <c r="C8" s="73"/>
      <c r="D8" s="12" t="s">
        <v>1</v>
      </c>
      <c r="E8" s="12" t="s">
        <v>2</v>
      </c>
      <c r="F8" s="3"/>
      <c r="G8" s="10" t="s">
        <v>3</v>
      </c>
      <c r="H8" s="11" t="s">
        <v>2</v>
      </c>
      <c r="I8" s="3"/>
      <c r="J8" s="67"/>
    </row>
    <row r="9" spans="1:10" x14ac:dyDescent="0.2">
      <c r="A9" s="3"/>
      <c r="B9" s="3"/>
      <c r="C9" s="73"/>
      <c r="D9" s="50" t="s">
        <v>59</v>
      </c>
      <c r="E9" s="38">
        <v>0</v>
      </c>
      <c r="F9" s="3"/>
      <c r="G9" s="53" t="s">
        <v>4</v>
      </c>
      <c r="H9" s="37">
        <v>0</v>
      </c>
      <c r="I9" s="3"/>
      <c r="J9" s="67"/>
    </row>
    <row r="10" spans="1:10" x14ac:dyDescent="0.2">
      <c r="A10" s="3"/>
      <c r="B10" s="3"/>
      <c r="C10" s="73"/>
      <c r="D10" s="51" t="s">
        <v>17</v>
      </c>
      <c r="E10" s="40">
        <v>0</v>
      </c>
      <c r="F10" s="3"/>
      <c r="G10" s="54" t="s">
        <v>6</v>
      </c>
      <c r="H10" s="38">
        <v>0</v>
      </c>
      <c r="I10" s="3"/>
      <c r="J10" s="67"/>
    </row>
    <row r="11" spans="1:10" x14ac:dyDescent="0.2">
      <c r="A11" s="3"/>
      <c r="B11" s="3"/>
      <c r="C11" s="73"/>
      <c r="D11" s="51" t="s">
        <v>7</v>
      </c>
      <c r="E11" s="40">
        <v>0</v>
      </c>
      <c r="F11" s="3"/>
      <c r="G11" s="54" t="s">
        <v>8</v>
      </c>
      <c r="H11" s="38">
        <v>0</v>
      </c>
      <c r="I11" s="3"/>
      <c r="J11" s="67"/>
    </row>
    <row r="12" spans="1:10" x14ac:dyDescent="0.2">
      <c r="A12" s="3"/>
      <c r="B12" s="3"/>
      <c r="C12" s="73"/>
      <c r="D12" s="51" t="s">
        <v>9</v>
      </c>
      <c r="E12" s="40">
        <v>0</v>
      </c>
      <c r="F12" s="3"/>
      <c r="G12" s="54" t="s">
        <v>10</v>
      </c>
      <c r="H12" s="38">
        <v>0</v>
      </c>
      <c r="I12" s="3"/>
      <c r="J12" s="67"/>
    </row>
    <row r="13" spans="1:10" x14ac:dyDescent="0.2">
      <c r="A13" s="3"/>
      <c r="B13" s="3"/>
      <c r="C13" s="73"/>
      <c r="D13" s="51" t="s">
        <v>11</v>
      </c>
      <c r="E13" s="40">
        <v>0</v>
      </c>
      <c r="F13" s="3"/>
      <c r="G13" s="54" t="s">
        <v>12</v>
      </c>
      <c r="H13" s="38">
        <v>0</v>
      </c>
      <c r="I13" s="3"/>
      <c r="J13" s="67"/>
    </row>
    <row r="14" spans="1:10" x14ac:dyDescent="0.2">
      <c r="A14" s="3"/>
      <c r="B14" s="3"/>
      <c r="C14" s="73"/>
      <c r="D14" s="51" t="s">
        <v>15</v>
      </c>
      <c r="E14" s="40">
        <v>0</v>
      </c>
      <c r="F14" s="3"/>
      <c r="G14" s="54" t="s">
        <v>14</v>
      </c>
      <c r="H14" s="38">
        <v>0</v>
      </c>
      <c r="I14" s="3"/>
      <c r="J14" s="67"/>
    </row>
    <row r="15" spans="1:10" x14ac:dyDescent="0.2">
      <c r="A15" s="3"/>
      <c r="B15" s="3"/>
      <c r="C15" s="73"/>
      <c r="D15" s="51" t="s">
        <v>13</v>
      </c>
      <c r="E15" s="40">
        <v>0</v>
      </c>
      <c r="F15" s="3"/>
      <c r="G15" s="54" t="s">
        <v>16</v>
      </c>
      <c r="H15" s="38">
        <v>0</v>
      </c>
      <c r="I15" s="3"/>
      <c r="J15" s="67"/>
    </row>
    <row r="16" spans="1:10" x14ac:dyDescent="0.2">
      <c r="A16" s="3"/>
      <c r="B16" s="3"/>
      <c r="C16" s="73"/>
      <c r="D16" s="51" t="s">
        <v>77</v>
      </c>
      <c r="E16" s="40">
        <v>0</v>
      </c>
      <c r="F16" s="3"/>
      <c r="G16" s="54" t="s">
        <v>16</v>
      </c>
      <c r="H16" s="38">
        <v>0</v>
      </c>
      <c r="I16" s="3"/>
      <c r="J16" s="67"/>
    </row>
    <row r="17" spans="1:10" ht="13.5" thickBot="1" x14ac:dyDescent="0.25">
      <c r="A17" s="3"/>
      <c r="B17" s="3"/>
      <c r="C17" s="73"/>
      <c r="D17" s="51" t="s">
        <v>5</v>
      </c>
      <c r="E17" s="40">
        <v>0</v>
      </c>
      <c r="F17" s="3"/>
      <c r="G17" s="55" t="s">
        <v>16</v>
      </c>
      <c r="H17" s="39">
        <v>0</v>
      </c>
      <c r="I17" s="3"/>
      <c r="J17" s="67"/>
    </row>
    <row r="18" spans="1:10" ht="14.25" thickTop="1" thickBot="1" x14ac:dyDescent="0.25">
      <c r="A18" s="3"/>
      <c r="B18" s="3"/>
      <c r="C18" s="76"/>
      <c r="D18" s="52" t="s">
        <v>16</v>
      </c>
      <c r="E18" s="41">
        <v>0</v>
      </c>
      <c r="F18" s="3"/>
      <c r="G18" s="32" t="s">
        <v>50</v>
      </c>
      <c r="H18" s="33">
        <f>SUBTOTAL(109,Entertainment[Projected Cost])</f>
        <v>0</v>
      </c>
      <c r="I18" s="3"/>
      <c r="J18" s="67"/>
    </row>
    <row r="19" spans="1:10" ht="13.5" thickTop="1" x14ac:dyDescent="0.2">
      <c r="A19" s="3"/>
      <c r="B19" s="3"/>
      <c r="C19" s="76"/>
      <c r="D19" s="36" t="s">
        <v>50</v>
      </c>
      <c r="E19" s="31">
        <f>SUBTOTAL(109,Housing[Projected Cost])</f>
        <v>0</v>
      </c>
      <c r="F19" s="3"/>
      <c r="G19" s="81"/>
      <c r="H19" s="81"/>
      <c r="I19" s="3"/>
      <c r="J19" s="67"/>
    </row>
    <row r="20" spans="1:10" x14ac:dyDescent="0.2">
      <c r="A20" s="3"/>
      <c r="B20" s="3"/>
      <c r="C20" s="73"/>
      <c r="D20" s="5"/>
      <c r="E20" s="5"/>
      <c r="F20" s="5"/>
      <c r="G20" s="11" t="s">
        <v>78</v>
      </c>
      <c r="H20" s="11" t="s">
        <v>2</v>
      </c>
      <c r="I20" s="3"/>
      <c r="J20" s="67"/>
    </row>
    <row r="21" spans="1:10" x14ac:dyDescent="0.2">
      <c r="A21" s="3"/>
      <c r="B21" s="3"/>
      <c r="C21" s="73"/>
      <c r="D21" s="30" t="s">
        <v>18</v>
      </c>
      <c r="E21" s="30" t="s">
        <v>2</v>
      </c>
      <c r="F21" s="3"/>
      <c r="G21" s="56" t="s">
        <v>19</v>
      </c>
      <c r="H21" s="42">
        <v>0</v>
      </c>
      <c r="I21" s="3"/>
      <c r="J21" s="67"/>
    </row>
    <row r="22" spans="1:10" x14ac:dyDescent="0.2">
      <c r="A22" s="3"/>
      <c r="B22" s="3"/>
      <c r="C22" s="73"/>
      <c r="D22" s="56" t="s">
        <v>20</v>
      </c>
      <c r="E22" s="42">
        <v>0</v>
      </c>
      <c r="F22" s="4"/>
      <c r="G22" s="56" t="s">
        <v>21</v>
      </c>
      <c r="H22" s="42">
        <v>0</v>
      </c>
      <c r="I22" s="3"/>
      <c r="J22" s="67"/>
    </row>
    <row r="23" spans="1:10" x14ac:dyDescent="0.2">
      <c r="A23" s="3"/>
      <c r="B23" s="3"/>
      <c r="C23" s="73"/>
      <c r="D23" s="56" t="s">
        <v>22</v>
      </c>
      <c r="E23" s="42">
        <v>0</v>
      </c>
      <c r="F23" s="4"/>
      <c r="G23" s="56" t="s">
        <v>23</v>
      </c>
      <c r="H23" s="42">
        <v>0</v>
      </c>
      <c r="I23" s="3"/>
      <c r="J23" s="67"/>
    </row>
    <row r="24" spans="1:10" x14ac:dyDescent="0.2">
      <c r="A24" s="3"/>
      <c r="B24" s="3"/>
      <c r="C24" s="73"/>
      <c r="D24" s="56" t="s">
        <v>24</v>
      </c>
      <c r="E24" s="42">
        <v>0</v>
      </c>
      <c r="F24" s="4"/>
      <c r="G24" s="56" t="s">
        <v>23</v>
      </c>
      <c r="H24" s="42">
        <v>0</v>
      </c>
      <c r="I24" s="3"/>
      <c r="J24" s="67"/>
    </row>
    <row r="25" spans="1:10" x14ac:dyDescent="0.2">
      <c r="A25" s="3"/>
      <c r="B25" s="3"/>
      <c r="C25" s="73"/>
      <c r="D25" s="56" t="s">
        <v>25</v>
      </c>
      <c r="E25" s="42">
        <v>0</v>
      </c>
      <c r="F25" s="4"/>
      <c r="G25" s="56" t="s">
        <v>23</v>
      </c>
      <c r="H25" s="42">
        <v>0</v>
      </c>
      <c r="I25" s="3"/>
      <c r="J25" s="67"/>
    </row>
    <row r="26" spans="1:10" ht="13.5" thickBot="1" x14ac:dyDescent="0.25">
      <c r="A26" s="3"/>
      <c r="B26" s="3"/>
      <c r="C26" s="73"/>
      <c r="D26" s="56" t="s">
        <v>26</v>
      </c>
      <c r="E26" s="42">
        <v>0</v>
      </c>
      <c r="F26" s="18"/>
      <c r="G26" s="57" t="s">
        <v>16</v>
      </c>
      <c r="H26" s="44">
        <v>0</v>
      </c>
      <c r="I26" s="3"/>
      <c r="J26" s="67"/>
    </row>
    <row r="27" spans="1:10" ht="13.5" thickTop="1" x14ac:dyDescent="0.2">
      <c r="A27" s="3"/>
      <c r="B27" s="3"/>
      <c r="C27" s="73"/>
      <c r="D27" s="56" t="s">
        <v>27</v>
      </c>
      <c r="E27" s="42">
        <v>0</v>
      </c>
      <c r="F27" s="18"/>
      <c r="G27" s="34" t="s">
        <v>50</v>
      </c>
      <c r="H27" s="35">
        <f>SUBTOTAL(109,Loans[Projected Cost])</f>
        <v>0</v>
      </c>
      <c r="I27" s="3"/>
      <c r="J27" s="67"/>
    </row>
    <row r="28" spans="1:10" ht="13.5" thickBot="1" x14ac:dyDescent="0.25">
      <c r="A28" s="3"/>
      <c r="B28" s="3"/>
      <c r="C28" s="76"/>
      <c r="D28" s="57" t="s">
        <v>16</v>
      </c>
      <c r="E28" s="43">
        <v>0</v>
      </c>
      <c r="F28" s="4"/>
      <c r="G28" s="4"/>
      <c r="H28" s="3"/>
      <c r="I28" s="68"/>
      <c r="J28" s="67"/>
    </row>
    <row r="29" spans="1:10" ht="13.5" thickTop="1" x14ac:dyDescent="0.2">
      <c r="A29" s="3"/>
      <c r="B29" s="3"/>
      <c r="C29" s="76"/>
      <c r="D29" s="29" t="s">
        <v>50</v>
      </c>
      <c r="E29" s="21">
        <f>SUBTOTAL(109,Transportation[Projected Cost])</f>
        <v>0</v>
      </c>
      <c r="F29" s="6"/>
      <c r="G29" s="11" t="s">
        <v>28</v>
      </c>
      <c r="H29" s="11" t="s">
        <v>2</v>
      </c>
      <c r="I29" s="3"/>
      <c r="J29" s="67"/>
    </row>
    <row r="30" spans="1:10" x14ac:dyDescent="0.2">
      <c r="A30" s="3"/>
      <c r="B30" s="3"/>
      <c r="C30" s="73"/>
      <c r="D30" s="8"/>
      <c r="E30" s="8"/>
      <c r="F30" s="8"/>
      <c r="G30" s="58" t="s">
        <v>69</v>
      </c>
      <c r="H30" s="45">
        <f>F6*0.12</f>
        <v>0</v>
      </c>
      <c r="I30" s="3"/>
      <c r="J30" s="67"/>
    </row>
    <row r="31" spans="1:10" x14ac:dyDescent="0.2">
      <c r="A31" s="3"/>
      <c r="B31" s="3"/>
      <c r="C31" s="73"/>
      <c r="D31" s="30" t="s">
        <v>29</v>
      </c>
      <c r="E31" s="30" t="s">
        <v>2</v>
      </c>
      <c r="F31" s="7"/>
      <c r="G31" s="58" t="s">
        <v>70</v>
      </c>
      <c r="H31" s="45">
        <f>F6*0.00755</f>
        <v>0</v>
      </c>
      <c r="I31" s="3"/>
      <c r="J31" s="67"/>
    </row>
    <row r="32" spans="1:10" x14ac:dyDescent="0.2">
      <c r="A32" s="3"/>
      <c r="B32" s="3"/>
      <c r="C32" s="73"/>
      <c r="D32" s="58" t="s">
        <v>30</v>
      </c>
      <c r="E32" s="45">
        <v>0</v>
      </c>
      <c r="F32" s="6"/>
      <c r="G32" s="58" t="s">
        <v>71</v>
      </c>
      <c r="H32" s="45">
        <f>F6*0.062</f>
        <v>0</v>
      </c>
      <c r="I32" s="3"/>
      <c r="J32" s="67"/>
    </row>
    <row r="33" spans="1:11" ht="13.5" thickBot="1" x14ac:dyDescent="0.25">
      <c r="A33" s="3"/>
      <c r="B33" s="3"/>
      <c r="C33" s="73"/>
      <c r="D33" s="58" t="s">
        <v>60</v>
      </c>
      <c r="E33" s="45">
        <v>0</v>
      </c>
      <c r="F33" s="22"/>
      <c r="G33" s="60" t="s">
        <v>72</v>
      </c>
      <c r="H33" s="46">
        <f>F6*0.0145</f>
        <v>0</v>
      </c>
      <c r="I33" s="3"/>
      <c r="J33" s="67"/>
    </row>
    <row r="34" spans="1:11" ht="13.5" thickTop="1" x14ac:dyDescent="0.2">
      <c r="A34" s="3"/>
      <c r="B34" s="3"/>
      <c r="C34" s="76"/>
      <c r="D34" s="58" t="s">
        <v>61</v>
      </c>
      <c r="E34" s="45">
        <v>0</v>
      </c>
      <c r="F34" s="22"/>
      <c r="G34" s="19" t="s">
        <v>50</v>
      </c>
      <c r="H34" s="20">
        <f>SUBTOTAL(109,Taxes[Projected Cost])</f>
        <v>0</v>
      </c>
      <c r="I34" s="3"/>
      <c r="J34" s="67"/>
      <c r="K34" s="3"/>
    </row>
    <row r="35" spans="1:11" x14ac:dyDescent="0.2">
      <c r="A35" s="3"/>
      <c r="B35" s="3"/>
      <c r="C35" s="73"/>
      <c r="D35" s="58" t="s">
        <v>62</v>
      </c>
      <c r="E35" s="45">
        <v>0</v>
      </c>
      <c r="F35" s="6"/>
      <c r="G35" s="77"/>
      <c r="H35" s="77"/>
      <c r="I35" s="3"/>
      <c r="J35" s="67"/>
    </row>
    <row r="36" spans="1:11" x14ac:dyDescent="0.2">
      <c r="A36" s="3"/>
      <c r="B36" s="3"/>
      <c r="C36" s="73"/>
      <c r="D36" s="58" t="s">
        <v>64</v>
      </c>
      <c r="E36" s="45">
        <v>0</v>
      </c>
      <c r="F36" s="6"/>
      <c r="G36" s="11" t="s">
        <v>31</v>
      </c>
      <c r="H36" s="11" t="s">
        <v>2</v>
      </c>
      <c r="I36" s="3"/>
      <c r="J36" s="67"/>
    </row>
    <row r="37" spans="1:11" ht="13.5" thickBot="1" x14ac:dyDescent="0.25">
      <c r="A37" s="3"/>
      <c r="B37" s="3"/>
      <c r="C37" s="76"/>
      <c r="D37" s="59" t="s">
        <v>63</v>
      </c>
      <c r="E37" s="47">
        <v>0</v>
      </c>
      <c r="F37" s="8"/>
      <c r="G37" s="58" t="s">
        <v>67</v>
      </c>
      <c r="H37" s="45">
        <v>0</v>
      </c>
      <c r="I37" s="3"/>
      <c r="J37" s="67"/>
    </row>
    <row r="38" spans="1:11" ht="13.5" thickTop="1" x14ac:dyDescent="0.2">
      <c r="A38" s="3"/>
      <c r="B38" s="3"/>
      <c r="C38" s="76"/>
      <c r="D38" s="19" t="s">
        <v>50</v>
      </c>
      <c r="E38" s="20">
        <f>SUBTOTAL(109,Insurance[Projected Cost])</f>
        <v>0</v>
      </c>
      <c r="F38" s="7"/>
      <c r="G38" s="58" t="s">
        <v>68</v>
      </c>
      <c r="H38" s="45">
        <v>0</v>
      </c>
      <c r="I38" s="3"/>
      <c r="J38" s="67"/>
    </row>
    <row r="39" spans="1:11" x14ac:dyDescent="0.2">
      <c r="A39" s="3"/>
      <c r="B39" s="3"/>
      <c r="C39" s="73"/>
      <c r="D39" s="8"/>
      <c r="E39" s="8"/>
      <c r="F39" s="6"/>
      <c r="G39" s="58" t="s">
        <v>65</v>
      </c>
      <c r="H39" s="45">
        <v>0</v>
      </c>
      <c r="I39" s="3"/>
      <c r="J39" s="67"/>
    </row>
    <row r="40" spans="1:11" ht="13.5" thickBot="1" x14ac:dyDescent="0.25">
      <c r="A40" s="3"/>
      <c r="B40" s="3"/>
      <c r="C40" s="73"/>
      <c r="D40" s="30" t="s">
        <v>32</v>
      </c>
      <c r="E40" s="30" t="s">
        <v>2</v>
      </c>
      <c r="F40" s="23"/>
      <c r="G40" s="60" t="s">
        <v>66</v>
      </c>
      <c r="H40" s="46">
        <v>0</v>
      </c>
      <c r="I40" s="3"/>
      <c r="J40" s="67"/>
      <c r="K40" s="3"/>
    </row>
    <row r="41" spans="1:11" ht="13.5" thickTop="1" x14ac:dyDescent="0.2">
      <c r="A41" s="3"/>
      <c r="B41" s="3"/>
      <c r="C41" s="73"/>
      <c r="D41" s="58" t="s">
        <v>33</v>
      </c>
      <c r="E41" s="45">
        <v>0</v>
      </c>
      <c r="F41" s="23"/>
      <c r="G41" s="19" t="s">
        <v>50</v>
      </c>
      <c r="H41" s="20">
        <f>SUBTOTAL(109,Savings[Projected Cost])</f>
        <v>0</v>
      </c>
      <c r="I41" s="3"/>
      <c r="J41" s="67"/>
    </row>
    <row r="42" spans="1:11" x14ac:dyDescent="0.2">
      <c r="A42" s="3"/>
      <c r="B42" s="3"/>
      <c r="C42" s="73"/>
      <c r="D42" s="58" t="s">
        <v>34</v>
      </c>
      <c r="E42" s="45">
        <v>0</v>
      </c>
      <c r="F42" s="6"/>
      <c r="G42" s="77"/>
      <c r="H42" s="77"/>
      <c r="I42" s="3"/>
      <c r="J42" s="67"/>
    </row>
    <row r="43" spans="1:11" ht="13.5" thickBot="1" x14ac:dyDescent="0.25">
      <c r="A43" s="3"/>
      <c r="B43" s="3"/>
      <c r="C43" s="76"/>
      <c r="D43" s="61" t="s">
        <v>16</v>
      </c>
      <c r="E43" s="46">
        <v>0</v>
      </c>
      <c r="F43" s="8"/>
      <c r="G43" s="11" t="s">
        <v>35</v>
      </c>
      <c r="H43" s="11" t="s">
        <v>2</v>
      </c>
      <c r="I43" s="3"/>
      <c r="J43" s="67"/>
    </row>
    <row r="44" spans="1:11" ht="13.5" thickTop="1" x14ac:dyDescent="0.2">
      <c r="A44" s="3"/>
      <c r="B44" s="3"/>
      <c r="C44" s="76"/>
      <c r="D44" s="19" t="s">
        <v>50</v>
      </c>
      <c r="E44" s="20">
        <f>SUBTOTAL(109,Food[Projected Cost])</f>
        <v>0</v>
      </c>
      <c r="F44" s="7"/>
      <c r="G44" s="58" t="s">
        <v>73</v>
      </c>
      <c r="H44" s="45">
        <v>0</v>
      </c>
      <c r="I44" s="3"/>
      <c r="J44" s="67"/>
    </row>
    <row r="45" spans="1:11" x14ac:dyDescent="0.2">
      <c r="A45" s="3"/>
      <c r="B45" s="3"/>
      <c r="C45" s="73"/>
      <c r="D45" s="8"/>
      <c r="E45" s="8"/>
      <c r="F45" s="6"/>
      <c r="G45" s="58" t="s">
        <v>74</v>
      </c>
      <c r="H45" s="45">
        <v>0</v>
      </c>
      <c r="I45" s="3"/>
      <c r="J45" s="67"/>
    </row>
    <row r="46" spans="1:11" ht="13.5" thickBot="1" x14ac:dyDescent="0.25">
      <c r="A46" s="3"/>
      <c r="B46" s="3"/>
      <c r="C46" s="73"/>
      <c r="D46" s="30" t="s">
        <v>36</v>
      </c>
      <c r="E46" s="30" t="s">
        <v>2</v>
      </c>
      <c r="F46" s="23"/>
      <c r="G46" s="61" t="s">
        <v>75</v>
      </c>
      <c r="H46" s="46">
        <v>0</v>
      </c>
      <c r="I46" s="3"/>
      <c r="J46" s="67"/>
    </row>
    <row r="47" spans="1:11" ht="13.5" thickTop="1" x14ac:dyDescent="0.2">
      <c r="A47" s="3"/>
      <c r="B47" s="3"/>
      <c r="C47" s="73"/>
      <c r="D47" s="58" t="s">
        <v>37</v>
      </c>
      <c r="E47" s="45">
        <v>0</v>
      </c>
      <c r="F47" s="23"/>
      <c r="G47" s="19" t="s">
        <v>50</v>
      </c>
      <c r="H47" s="20">
        <f>SUBTOTAL(109,Gifts[Projected Cost])</f>
        <v>0</v>
      </c>
      <c r="I47" s="3"/>
      <c r="J47" s="67"/>
    </row>
    <row r="48" spans="1:11" x14ac:dyDescent="0.2">
      <c r="A48" s="3"/>
      <c r="B48" s="3"/>
      <c r="C48" s="73"/>
      <c r="D48" s="58" t="s">
        <v>38</v>
      </c>
      <c r="E48" s="45">
        <v>0</v>
      </c>
      <c r="F48" s="6"/>
      <c r="G48" s="77"/>
      <c r="H48" s="77"/>
      <c r="I48" s="3"/>
      <c r="J48" s="67"/>
    </row>
    <row r="49" spans="1:10" x14ac:dyDescent="0.2">
      <c r="A49" s="3"/>
      <c r="B49" s="3"/>
      <c r="C49" s="73"/>
      <c r="D49" s="58" t="s">
        <v>39</v>
      </c>
      <c r="E49" s="45">
        <v>0</v>
      </c>
      <c r="F49" s="6"/>
      <c r="G49" s="30" t="s">
        <v>41</v>
      </c>
      <c r="H49" s="30" t="s">
        <v>2</v>
      </c>
      <c r="I49" s="3"/>
      <c r="J49" s="67"/>
    </row>
    <row r="50" spans="1:10" ht="13.5" thickBot="1" x14ac:dyDescent="0.25">
      <c r="A50" s="3"/>
      <c r="B50" s="3"/>
      <c r="C50" s="76"/>
      <c r="D50" s="60" t="s">
        <v>40</v>
      </c>
      <c r="E50" s="46">
        <v>0</v>
      </c>
      <c r="F50" s="6"/>
      <c r="G50" s="58" t="s">
        <v>42</v>
      </c>
      <c r="H50" s="45">
        <v>0</v>
      </c>
      <c r="I50" s="3"/>
      <c r="J50" s="67"/>
    </row>
    <row r="51" spans="1:10" ht="13.5" thickTop="1" x14ac:dyDescent="0.2">
      <c r="A51" s="3"/>
      <c r="B51" s="3"/>
      <c r="C51" s="76"/>
      <c r="D51" s="28" t="s">
        <v>50</v>
      </c>
      <c r="E51" s="20">
        <f>SUBTOTAL(109,Pets[Projected Cost])</f>
        <v>0</v>
      </c>
      <c r="F51" s="8"/>
      <c r="G51" s="58" t="s">
        <v>43</v>
      </c>
      <c r="H51" s="45">
        <v>0</v>
      </c>
      <c r="I51" s="3"/>
      <c r="J51" s="67"/>
    </row>
    <row r="52" spans="1:10" x14ac:dyDescent="0.2">
      <c r="A52" s="3"/>
      <c r="B52" s="3"/>
      <c r="C52" s="73"/>
      <c r="D52" s="8"/>
      <c r="E52" s="8"/>
      <c r="F52" s="9"/>
      <c r="G52" s="58" t="s">
        <v>44</v>
      </c>
      <c r="H52" s="45">
        <v>0</v>
      </c>
      <c r="I52" s="3"/>
      <c r="J52" s="67"/>
    </row>
    <row r="53" spans="1:10" ht="13.5" thickBot="1" x14ac:dyDescent="0.25">
      <c r="A53" s="3"/>
      <c r="B53" s="3"/>
      <c r="C53" s="73"/>
      <c r="D53" s="30" t="s">
        <v>45</v>
      </c>
      <c r="E53" s="30" t="s">
        <v>2</v>
      </c>
      <c r="F53" s="26"/>
      <c r="G53" s="61" t="s">
        <v>16</v>
      </c>
      <c r="H53" s="46">
        <v>0</v>
      </c>
      <c r="I53" s="3"/>
      <c r="J53" s="67"/>
    </row>
    <row r="54" spans="1:10" ht="13.5" customHeight="1" thickTop="1" thickBot="1" x14ac:dyDescent="0.25">
      <c r="A54" s="3"/>
      <c r="B54" s="3"/>
      <c r="C54" s="73"/>
      <c r="D54" s="62" t="s">
        <v>38</v>
      </c>
      <c r="E54" s="48">
        <v>0</v>
      </c>
      <c r="F54" s="27"/>
      <c r="G54" s="24" t="s">
        <v>50</v>
      </c>
      <c r="H54" s="25">
        <f>SUBTOTAL(109,Legal[Projected Cost])</f>
        <v>0</v>
      </c>
      <c r="I54" s="3"/>
      <c r="J54" s="67"/>
    </row>
    <row r="55" spans="1:10" ht="12.75" customHeight="1" x14ac:dyDescent="0.2">
      <c r="A55" s="3"/>
      <c r="B55" s="3"/>
      <c r="C55" s="73"/>
      <c r="D55" s="62" t="s">
        <v>46</v>
      </c>
      <c r="E55" s="48">
        <v>0</v>
      </c>
      <c r="F55" s="2"/>
      <c r="G55" s="98" t="s">
        <v>53</v>
      </c>
      <c r="H55" s="99"/>
      <c r="I55" s="7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  <c r="J55" s="67"/>
    </row>
    <row r="56" spans="1:10" ht="10.5" customHeight="1" x14ac:dyDescent="0.2">
      <c r="A56" s="3"/>
      <c r="B56" s="3"/>
      <c r="C56" s="73"/>
      <c r="D56" s="62" t="s">
        <v>47</v>
      </c>
      <c r="E56" s="48">
        <v>0</v>
      </c>
      <c r="F56" s="2"/>
      <c r="G56" s="100"/>
      <c r="H56" s="101"/>
      <c r="I56" s="79"/>
      <c r="J56" s="67"/>
    </row>
    <row r="57" spans="1:10" ht="13.5" thickBot="1" x14ac:dyDescent="0.25">
      <c r="A57" s="3"/>
      <c r="B57" s="3"/>
      <c r="C57" s="73"/>
      <c r="D57" s="62" t="s">
        <v>48</v>
      </c>
      <c r="E57" s="48">
        <v>0</v>
      </c>
      <c r="F57" s="2"/>
      <c r="G57" s="96" t="s">
        <v>54</v>
      </c>
      <c r="H57" s="97"/>
      <c r="I57" s="80"/>
      <c r="J57" s="67"/>
    </row>
    <row r="58" spans="1:10" ht="12.75" customHeight="1" x14ac:dyDescent="0.2">
      <c r="A58" s="3"/>
      <c r="B58" s="3"/>
      <c r="C58" s="73"/>
      <c r="D58" s="62" t="s">
        <v>49</v>
      </c>
      <c r="E58" s="48">
        <v>0</v>
      </c>
      <c r="F58" s="2"/>
      <c r="G58" s="98" t="s">
        <v>55</v>
      </c>
      <c r="H58" s="99"/>
      <c r="I58" s="78">
        <f>SUM(E19,E29,E38,E44,E51,E60,H18,H27,H47,H54)</f>
        <v>0</v>
      </c>
      <c r="J58" s="67"/>
    </row>
    <row r="59" spans="1:10" ht="12" customHeight="1" thickBot="1" x14ac:dyDescent="0.25">
      <c r="A59" s="3"/>
      <c r="B59" s="3"/>
      <c r="C59" s="76"/>
      <c r="D59" s="63" t="s">
        <v>16</v>
      </c>
      <c r="E59" s="49">
        <v>0</v>
      </c>
      <c r="F59" s="2"/>
      <c r="G59" s="100"/>
      <c r="H59" s="101"/>
      <c r="I59" s="79"/>
      <c r="J59" s="67"/>
    </row>
    <row r="60" spans="1:10" ht="14.25" thickTop="1" thickBot="1" x14ac:dyDescent="0.25">
      <c r="A60" s="3"/>
      <c r="B60" s="3"/>
      <c r="C60" s="76"/>
      <c r="D60" s="16" t="s">
        <v>50</v>
      </c>
      <c r="E60" s="17">
        <f>SUBTOTAL(109,PersonalCare[Projected Cost])</f>
        <v>0</v>
      </c>
      <c r="F60" s="2"/>
      <c r="G60" s="96" t="s">
        <v>56</v>
      </c>
      <c r="H60" s="97"/>
      <c r="I60" s="80"/>
      <c r="J60" s="67"/>
    </row>
    <row r="61" spans="1:10" ht="27.75" customHeight="1" thickBot="1" x14ac:dyDescent="0.25">
      <c r="A61" s="3"/>
      <c r="B61" s="3"/>
      <c r="C61" s="82" t="s">
        <v>79</v>
      </c>
      <c r="D61" s="83"/>
      <c r="E61" s="83"/>
      <c r="F61" s="83"/>
      <c r="G61" s="83"/>
      <c r="H61" s="83"/>
      <c r="I61" s="83"/>
      <c r="J61" s="84"/>
    </row>
    <row r="62" spans="1:10" x14ac:dyDescent="0.2">
      <c r="D62" s="3"/>
      <c r="E62" s="3"/>
      <c r="I62" s="3"/>
    </row>
  </sheetData>
  <mergeCells count="18">
    <mergeCell ref="H4:H6"/>
    <mergeCell ref="I4:I6"/>
    <mergeCell ref="F2:G3"/>
    <mergeCell ref="D4:D6"/>
    <mergeCell ref="F4:G4"/>
    <mergeCell ref="F5:G5"/>
    <mergeCell ref="F6:G6"/>
    <mergeCell ref="G48:H48"/>
    <mergeCell ref="G42:H42"/>
    <mergeCell ref="I55:I57"/>
    <mergeCell ref="G19:H19"/>
    <mergeCell ref="C61:J61"/>
    <mergeCell ref="I58:I60"/>
    <mergeCell ref="G35:H35"/>
    <mergeCell ref="G57:H57"/>
    <mergeCell ref="G55:H56"/>
    <mergeCell ref="G60:H60"/>
    <mergeCell ref="G58:H59"/>
  </mergeCells>
  <printOptions horizontalCentered="1" verticalCentered="1"/>
  <pageMargins left="0" right="0" top="0.75" bottom="0.75" header="0.3" footer="0.3"/>
  <pageSetup scale="76" fitToWidth="0" orientation="portrait" r:id="rId1"/>
  <headerFooter differentFirst="1">
    <oddFooter>Page &amp;P of &amp;N</oddFooter>
  </headerFooter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documentManagement/types"/>
    <ds:schemaRef ds:uri="http://www.w3.org/XML/1998/namespace"/>
    <ds:schemaRef ds:uri="16c05727-aa75-4e4a-9b5f-8a80a1165891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71af3243-3dd4-4a8d-8c0d-dd76da1f02a5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Expenses</dc:title>
  <dc:subject>Personal Budget</dc:subject>
  <dc:creator/>
  <cp:keywords>Budget</cp:keywords>
  <cp:lastModifiedBy/>
  <dcterms:created xsi:type="dcterms:W3CDTF">2019-07-07T23:05:09Z</dcterms:created>
  <dcterms:modified xsi:type="dcterms:W3CDTF">2020-02-24T21:02:06Z</dcterms:modified>
  <cp:category>Cash Flow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