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Alexandra\"/>
    </mc:Choice>
  </mc:AlternateContent>
  <bookViews>
    <workbookView xWindow="0" yWindow="0" windowWidth="15375" windowHeight="5910"/>
  </bookViews>
  <sheets>
    <sheet name="Cost Comparison" sheetId="1" r:id="rId1"/>
    <sheet name="Subsidized Loans" sheetId="2" r:id="rId2"/>
    <sheet name="Unsubsidized Loans" sheetId="3" r:id="rId3"/>
    <sheet name="Private Loans" sheetId="4" r:id="rId4"/>
    <sheet name="Post College Budget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J17" i="4" l="1"/>
  <c r="J39" i="4" s="1"/>
  <c r="J20" i="4"/>
  <c r="J27" i="4" l="1"/>
  <c r="C3" i="4"/>
  <c r="J33" i="4"/>
  <c r="J21" i="4"/>
  <c r="J23" i="4" s="1"/>
  <c r="D24" i="2" l="1"/>
  <c r="D32" i="2"/>
  <c r="D40" i="2"/>
  <c r="D48" i="2"/>
  <c r="D56" i="2"/>
  <c r="D64" i="2"/>
  <c r="D72" i="2"/>
  <c r="D80" i="2"/>
  <c r="D88" i="2"/>
  <c r="D96" i="2"/>
  <c r="D104" i="2"/>
  <c r="D112" i="2"/>
  <c r="D120" i="2"/>
  <c r="D128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C4" i="2"/>
  <c r="D12" i="2" s="1"/>
  <c r="J38" i="3"/>
  <c r="J32" i="3"/>
  <c r="J26" i="3"/>
  <c r="J20" i="3"/>
  <c r="D129" i="2" l="1"/>
  <c r="D121" i="2"/>
  <c r="D113" i="2"/>
  <c r="D105" i="2"/>
  <c r="D97" i="2"/>
  <c r="D89" i="2"/>
  <c r="D81" i="2"/>
  <c r="D73" i="2"/>
  <c r="D65" i="2"/>
  <c r="D57" i="2"/>
  <c r="D49" i="2"/>
  <c r="D41" i="2"/>
  <c r="D33" i="2"/>
  <c r="D25" i="2"/>
  <c r="D17" i="2"/>
  <c r="D16" i="2"/>
  <c r="D127" i="2"/>
  <c r="D119" i="2"/>
  <c r="D111" i="2"/>
  <c r="D103" i="2"/>
  <c r="D95" i="2"/>
  <c r="D87" i="2"/>
  <c r="D79" i="2"/>
  <c r="D71" i="2"/>
  <c r="D63" i="2"/>
  <c r="D55" i="2"/>
  <c r="D47" i="2"/>
  <c r="D39" i="2"/>
  <c r="D31" i="2"/>
  <c r="D23" i="2"/>
  <c r="D15" i="2"/>
  <c r="D126" i="2"/>
  <c r="D118" i="2"/>
  <c r="D110" i="2"/>
  <c r="D102" i="2"/>
  <c r="D94" i="2"/>
  <c r="D86" i="2"/>
  <c r="D78" i="2"/>
  <c r="D70" i="2"/>
  <c r="D62" i="2"/>
  <c r="D54" i="2"/>
  <c r="D46" i="2"/>
  <c r="D38" i="2"/>
  <c r="D30" i="2"/>
  <c r="D22" i="2"/>
  <c r="D14" i="2"/>
  <c r="D125" i="2"/>
  <c r="D117" i="2"/>
  <c r="D109" i="2"/>
  <c r="D101" i="2"/>
  <c r="D93" i="2"/>
  <c r="D85" i="2"/>
  <c r="D77" i="2"/>
  <c r="D69" i="2"/>
  <c r="D61" i="2"/>
  <c r="D53" i="2"/>
  <c r="D45" i="2"/>
  <c r="D37" i="2"/>
  <c r="D29" i="2"/>
  <c r="D21" i="2"/>
  <c r="D13" i="2"/>
  <c r="D124" i="2"/>
  <c r="D116" i="2"/>
  <c r="D108" i="2"/>
  <c r="D100" i="2"/>
  <c r="D92" i="2"/>
  <c r="D84" i="2"/>
  <c r="D76" i="2"/>
  <c r="D68" i="2"/>
  <c r="D60" i="2"/>
  <c r="D52" i="2"/>
  <c r="D44" i="2"/>
  <c r="D36" i="2"/>
  <c r="D28" i="2"/>
  <c r="D20" i="2"/>
  <c r="C12" i="2"/>
  <c r="F12" i="2" s="1"/>
  <c r="D131" i="2"/>
  <c r="D123" i="2"/>
  <c r="D115" i="2"/>
  <c r="D107" i="2"/>
  <c r="D99" i="2"/>
  <c r="D91" i="2"/>
  <c r="D83" i="2"/>
  <c r="D75" i="2"/>
  <c r="D67" i="2"/>
  <c r="D59" i="2"/>
  <c r="D51" i="2"/>
  <c r="D43" i="2"/>
  <c r="D35" i="2"/>
  <c r="D27" i="2"/>
  <c r="D19" i="2"/>
  <c r="D130" i="2"/>
  <c r="D122" i="2"/>
  <c r="D114" i="2"/>
  <c r="D106" i="2"/>
  <c r="D98" i="2"/>
  <c r="D90" i="2"/>
  <c r="D82" i="2"/>
  <c r="D74" i="2"/>
  <c r="D66" i="2"/>
  <c r="D58" i="2"/>
  <c r="D50" i="2"/>
  <c r="D42" i="2"/>
  <c r="D34" i="2"/>
  <c r="D26" i="2"/>
  <c r="D18" i="2"/>
  <c r="E12" i="2"/>
  <c r="C13" i="2"/>
  <c r="J38" i="4"/>
  <c r="J32" i="4"/>
  <c r="J26" i="4"/>
  <c r="E10" i="5" l="1"/>
  <c r="D25" i="5" s="1"/>
  <c r="C6" i="3"/>
  <c r="G14" i="1" l="1"/>
  <c r="G15" i="1"/>
  <c r="G16" i="1"/>
  <c r="G17" i="1"/>
  <c r="G19" i="1"/>
  <c r="D24" i="5" l="1"/>
  <c r="D17" i="5"/>
  <c r="K33" i="5"/>
  <c r="D22" i="5" l="1"/>
  <c r="D20" i="5"/>
  <c r="D19" i="5"/>
  <c r="G6" i="1"/>
  <c r="G7" i="1"/>
  <c r="G8" i="1"/>
  <c r="G9" i="1"/>
  <c r="G10" i="1"/>
  <c r="G11" i="1"/>
  <c r="G12" i="1"/>
  <c r="G13" i="1"/>
  <c r="G18" i="1"/>
  <c r="G5" i="1"/>
  <c r="C4" i="4"/>
  <c r="C4" i="3"/>
  <c r="C6" i="2"/>
  <c r="D23" i="5" l="1"/>
  <c r="J41" i="3"/>
  <c r="J35" i="3"/>
  <c r="J29" i="3"/>
  <c r="J23" i="3"/>
  <c r="J41" i="4"/>
  <c r="J35" i="4"/>
  <c r="J29" i="4"/>
  <c r="B11" i="4"/>
  <c r="C6" i="4"/>
  <c r="B11" i="3"/>
  <c r="C8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F192" i="2" l="1"/>
  <c r="J43" i="3"/>
  <c r="J43" i="4"/>
  <c r="C2" i="4" s="1"/>
  <c r="C10" i="4" s="1"/>
  <c r="F10" i="4" s="1"/>
  <c r="C11" i="4" s="1"/>
  <c r="B12" i="4"/>
  <c r="B12" i="3"/>
  <c r="F15" i="2"/>
  <c r="C365" i="2"/>
  <c r="C357" i="2"/>
  <c r="C349" i="2"/>
  <c r="C341" i="2"/>
  <c r="C333" i="2"/>
  <c r="C312" i="2"/>
  <c r="C280" i="2"/>
  <c r="C225" i="2"/>
  <c r="E336" i="2"/>
  <c r="E272" i="2"/>
  <c r="E208" i="2"/>
  <c r="F320" i="2"/>
  <c r="F256" i="2"/>
  <c r="F63" i="2"/>
  <c r="F138" i="2"/>
  <c r="F146" i="2"/>
  <c r="F154" i="2"/>
  <c r="F162" i="2"/>
  <c r="F170" i="2"/>
  <c r="F178" i="2"/>
  <c r="F186" i="2"/>
  <c r="F194" i="2"/>
  <c r="F202" i="2"/>
  <c r="F210" i="2"/>
  <c r="F218" i="2"/>
  <c r="F226" i="2"/>
  <c r="F234" i="2"/>
  <c r="F242" i="2"/>
  <c r="F250" i="2"/>
  <c r="F258" i="2"/>
  <c r="F266" i="2"/>
  <c r="F274" i="2"/>
  <c r="F282" i="2"/>
  <c r="F290" i="2"/>
  <c r="F298" i="2"/>
  <c r="F306" i="2"/>
  <c r="F314" i="2"/>
  <c r="F322" i="2"/>
  <c r="F330" i="2"/>
  <c r="F338" i="2"/>
  <c r="F346" i="2"/>
  <c r="F354" i="2"/>
  <c r="F362" i="2"/>
  <c r="F370" i="2"/>
  <c r="E194" i="2"/>
  <c r="E202" i="2"/>
  <c r="E210" i="2"/>
  <c r="E218" i="2"/>
  <c r="E226" i="2"/>
  <c r="E234" i="2"/>
  <c r="E242" i="2"/>
  <c r="E250" i="2"/>
  <c r="E258" i="2"/>
  <c r="E266" i="2"/>
  <c r="E274" i="2"/>
  <c r="E282" i="2"/>
  <c r="E290" i="2"/>
  <c r="E298" i="2"/>
  <c r="E306" i="2"/>
  <c r="E314" i="2"/>
  <c r="E322" i="2"/>
  <c r="E330" i="2"/>
  <c r="E338" i="2"/>
  <c r="E346" i="2"/>
  <c r="E354" i="2"/>
  <c r="E362" i="2"/>
  <c r="E370" i="2"/>
  <c r="C195" i="2"/>
  <c r="C203" i="2"/>
  <c r="C211" i="2"/>
  <c r="C219" i="2"/>
  <c r="C227" i="2"/>
  <c r="C235" i="2"/>
  <c r="C243" i="2"/>
  <c r="C251" i="2"/>
  <c r="C259" i="2"/>
  <c r="C267" i="2"/>
  <c r="C275" i="2"/>
  <c r="C283" i="2"/>
  <c r="C291" i="2"/>
  <c r="C299" i="2"/>
  <c r="C307" i="2"/>
  <c r="C315" i="2"/>
  <c r="C323" i="2"/>
  <c r="F127" i="2"/>
  <c r="F139" i="2"/>
  <c r="F147" i="2"/>
  <c r="F155" i="2"/>
  <c r="F163" i="2"/>
  <c r="F171" i="2"/>
  <c r="F179" i="2"/>
  <c r="F187" i="2"/>
  <c r="F195" i="2"/>
  <c r="F203" i="2"/>
  <c r="F211" i="2"/>
  <c r="F219" i="2"/>
  <c r="F227" i="2"/>
  <c r="F235" i="2"/>
  <c r="F243" i="2"/>
  <c r="F251" i="2"/>
  <c r="F259" i="2"/>
  <c r="F267" i="2"/>
  <c r="F275" i="2"/>
  <c r="F283" i="2"/>
  <c r="F291" i="2"/>
  <c r="F299" i="2"/>
  <c r="F307" i="2"/>
  <c r="F315" i="2"/>
  <c r="F323" i="2"/>
  <c r="F331" i="2"/>
  <c r="F339" i="2"/>
  <c r="F347" i="2"/>
  <c r="F355" i="2"/>
  <c r="F363" i="2"/>
  <c r="F371" i="2"/>
  <c r="E195" i="2"/>
  <c r="E203" i="2"/>
  <c r="E211" i="2"/>
  <c r="E219" i="2"/>
  <c r="E227" i="2"/>
  <c r="E235" i="2"/>
  <c r="E243" i="2"/>
  <c r="E251" i="2"/>
  <c r="E259" i="2"/>
  <c r="E267" i="2"/>
  <c r="E275" i="2"/>
  <c r="E283" i="2"/>
  <c r="E291" i="2"/>
  <c r="E299" i="2"/>
  <c r="E307" i="2"/>
  <c r="E315" i="2"/>
  <c r="E323" i="2"/>
  <c r="E331" i="2"/>
  <c r="E339" i="2"/>
  <c r="E347" i="2"/>
  <c r="E355" i="2"/>
  <c r="E363" i="2"/>
  <c r="E371" i="2"/>
  <c r="C196" i="2"/>
  <c r="C204" i="2"/>
  <c r="C212" i="2"/>
  <c r="C220" i="2"/>
  <c r="C228" i="2"/>
  <c r="C236" i="2"/>
  <c r="C244" i="2"/>
  <c r="C252" i="2"/>
  <c r="C260" i="2"/>
  <c r="C268" i="2"/>
  <c r="C276" i="2"/>
  <c r="C284" i="2"/>
  <c r="C292" i="2"/>
  <c r="C300" i="2"/>
  <c r="C308" i="2"/>
  <c r="C316" i="2"/>
  <c r="C324" i="2"/>
  <c r="F132" i="2"/>
  <c r="F140" i="2"/>
  <c r="F148" i="2"/>
  <c r="F156" i="2"/>
  <c r="F164" i="2"/>
  <c r="F172" i="2"/>
  <c r="F180" i="2"/>
  <c r="F188" i="2"/>
  <c r="F196" i="2"/>
  <c r="F204" i="2"/>
  <c r="F212" i="2"/>
  <c r="F220" i="2"/>
  <c r="F228" i="2"/>
  <c r="F236" i="2"/>
  <c r="F244" i="2"/>
  <c r="F252" i="2"/>
  <c r="F260" i="2"/>
  <c r="F268" i="2"/>
  <c r="F276" i="2"/>
  <c r="F284" i="2"/>
  <c r="F292" i="2"/>
  <c r="F300" i="2"/>
  <c r="F308" i="2"/>
  <c r="F316" i="2"/>
  <c r="F324" i="2"/>
  <c r="F332" i="2"/>
  <c r="F340" i="2"/>
  <c r="F348" i="2"/>
  <c r="F356" i="2"/>
  <c r="F364" i="2"/>
  <c r="E196" i="2"/>
  <c r="E204" i="2"/>
  <c r="E212" i="2"/>
  <c r="E220" i="2"/>
  <c r="E228" i="2"/>
  <c r="E236" i="2"/>
  <c r="E244" i="2"/>
  <c r="E252" i="2"/>
  <c r="E260" i="2"/>
  <c r="E268" i="2"/>
  <c r="E276" i="2"/>
  <c r="E284" i="2"/>
  <c r="E292" i="2"/>
  <c r="E300" i="2"/>
  <c r="E308" i="2"/>
  <c r="E316" i="2"/>
  <c r="E324" i="2"/>
  <c r="E332" i="2"/>
  <c r="E340" i="2"/>
  <c r="E348" i="2"/>
  <c r="E356" i="2"/>
  <c r="E364" i="2"/>
  <c r="C197" i="2"/>
  <c r="C205" i="2"/>
  <c r="C213" i="2"/>
  <c r="C221" i="2"/>
  <c r="C229" i="2"/>
  <c r="C237" i="2"/>
  <c r="C245" i="2"/>
  <c r="C253" i="2"/>
  <c r="C261" i="2"/>
  <c r="C269" i="2"/>
  <c r="C277" i="2"/>
  <c r="C285" i="2"/>
  <c r="C293" i="2"/>
  <c r="C301" i="2"/>
  <c r="C309" i="2"/>
  <c r="C317" i="2"/>
  <c r="C325" i="2"/>
  <c r="F133" i="2"/>
  <c r="F141" i="2"/>
  <c r="F149" i="2"/>
  <c r="F157" i="2"/>
  <c r="F165" i="2"/>
  <c r="F173" i="2"/>
  <c r="F181" i="2"/>
  <c r="F189" i="2"/>
  <c r="F197" i="2"/>
  <c r="F205" i="2"/>
  <c r="F213" i="2"/>
  <c r="F221" i="2"/>
  <c r="F229" i="2"/>
  <c r="F237" i="2"/>
  <c r="F245" i="2"/>
  <c r="F253" i="2"/>
  <c r="F261" i="2"/>
  <c r="F269" i="2"/>
  <c r="F277" i="2"/>
  <c r="F285" i="2"/>
  <c r="F293" i="2"/>
  <c r="F301" i="2"/>
  <c r="F309" i="2"/>
  <c r="F317" i="2"/>
  <c r="F325" i="2"/>
  <c r="F333" i="2"/>
  <c r="F341" i="2"/>
  <c r="F349" i="2"/>
  <c r="F357" i="2"/>
  <c r="F365" i="2"/>
  <c r="E197" i="2"/>
  <c r="E205" i="2"/>
  <c r="E213" i="2"/>
  <c r="E221" i="2"/>
  <c r="E229" i="2"/>
  <c r="E237" i="2"/>
  <c r="E245" i="2"/>
  <c r="E253" i="2"/>
  <c r="E261" i="2"/>
  <c r="E269" i="2"/>
  <c r="E277" i="2"/>
  <c r="E285" i="2"/>
  <c r="E293" i="2"/>
  <c r="E301" i="2"/>
  <c r="E309" i="2"/>
  <c r="E317" i="2"/>
  <c r="E325" i="2"/>
  <c r="E333" i="2"/>
  <c r="E341" i="2"/>
  <c r="E349" i="2"/>
  <c r="E357" i="2"/>
  <c r="E365" i="2"/>
  <c r="C198" i="2"/>
  <c r="C206" i="2"/>
  <c r="C214" i="2"/>
  <c r="C222" i="2"/>
  <c r="C230" i="2"/>
  <c r="C238" i="2"/>
  <c r="C246" i="2"/>
  <c r="C254" i="2"/>
  <c r="C262" i="2"/>
  <c r="C270" i="2"/>
  <c r="C278" i="2"/>
  <c r="C286" i="2"/>
  <c r="C294" i="2"/>
  <c r="C302" i="2"/>
  <c r="C310" i="2"/>
  <c r="C318" i="2"/>
  <c r="C326" i="2"/>
  <c r="F134" i="2"/>
  <c r="F142" i="2"/>
  <c r="F150" i="2"/>
  <c r="F158" i="2"/>
  <c r="F166" i="2"/>
  <c r="F174" i="2"/>
  <c r="F182" i="2"/>
  <c r="F190" i="2"/>
  <c r="F198" i="2"/>
  <c r="F206" i="2"/>
  <c r="F214" i="2"/>
  <c r="F222" i="2"/>
  <c r="F230" i="2"/>
  <c r="F238" i="2"/>
  <c r="F246" i="2"/>
  <c r="F254" i="2"/>
  <c r="F262" i="2"/>
  <c r="F270" i="2"/>
  <c r="F278" i="2"/>
  <c r="F286" i="2"/>
  <c r="F294" i="2"/>
  <c r="F302" i="2"/>
  <c r="F310" i="2"/>
  <c r="F318" i="2"/>
  <c r="F326" i="2"/>
  <c r="F334" i="2"/>
  <c r="F342" i="2"/>
  <c r="F350" i="2"/>
  <c r="F358" i="2"/>
  <c r="F366" i="2"/>
  <c r="E198" i="2"/>
  <c r="E206" i="2"/>
  <c r="E214" i="2"/>
  <c r="E222" i="2"/>
  <c r="E230" i="2"/>
  <c r="E238" i="2"/>
  <c r="E246" i="2"/>
  <c r="E254" i="2"/>
  <c r="E262" i="2"/>
  <c r="E270" i="2"/>
  <c r="E278" i="2"/>
  <c r="E286" i="2"/>
  <c r="E294" i="2"/>
  <c r="E302" i="2"/>
  <c r="E310" i="2"/>
  <c r="E318" i="2"/>
  <c r="E326" i="2"/>
  <c r="E334" i="2"/>
  <c r="E342" i="2"/>
  <c r="E350" i="2"/>
  <c r="E358" i="2"/>
  <c r="E366" i="2"/>
  <c r="C199" i="2"/>
  <c r="C207" i="2"/>
  <c r="C215" i="2"/>
  <c r="C223" i="2"/>
  <c r="C231" i="2"/>
  <c r="C239" i="2"/>
  <c r="C247" i="2"/>
  <c r="C255" i="2"/>
  <c r="C263" i="2"/>
  <c r="C271" i="2"/>
  <c r="C279" i="2"/>
  <c r="C287" i="2"/>
  <c r="C295" i="2"/>
  <c r="C303" i="2"/>
  <c r="C311" i="2"/>
  <c r="C319" i="2"/>
  <c r="C327" i="2"/>
  <c r="F135" i="2"/>
  <c r="E135" i="2" s="1"/>
  <c r="F143" i="2"/>
  <c r="F151" i="2"/>
  <c r="E151" i="2" s="1"/>
  <c r="F159" i="2"/>
  <c r="F167" i="2"/>
  <c r="F175" i="2"/>
  <c r="F183" i="2"/>
  <c r="F191" i="2"/>
  <c r="E191" i="2" s="1"/>
  <c r="F199" i="2"/>
  <c r="F207" i="2"/>
  <c r="F215" i="2"/>
  <c r="F223" i="2"/>
  <c r="F231" i="2"/>
  <c r="F239" i="2"/>
  <c r="F247" i="2"/>
  <c r="F255" i="2"/>
  <c r="F263" i="2"/>
  <c r="F271" i="2"/>
  <c r="F279" i="2"/>
  <c r="F287" i="2"/>
  <c r="F295" i="2"/>
  <c r="F303" i="2"/>
  <c r="F311" i="2"/>
  <c r="F319" i="2"/>
  <c r="F327" i="2"/>
  <c r="F335" i="2"/>
  <c r="F343" i="2"/>
  <c r="F351" i="2"/>
  <c r="F359" i="2"/>
  <c r="F367" i="2"/>
  <c r="E175" i="2"/>
  <c r="E183" i="2"/>
  <c r="E199" i="2"/>
  <c r="E207" i="2"/>
  <c r="E215" i="2"/>
  <c r="E223" i="2"/>
  <c r="E231" i="2"/>
  <c r="E239" i="2"/>
  <c r="E247" i="2"/>
  <c r="E255" i="2"/>
  <c r="E263" i="2"/>
  <c r="E271" i="2"/>
  <c r="E279" i="2"/>
  <c r="E287" i="2"/>
  <c r="E295" i="2"/>
  <c r="E303" i="2"/>
  <c r="E311" i="2"/>
  <c r="E319" i="2"/>
  <c r="E327" i="2"/>
  <c r="E335" i="2"/>
  <c r="E343" i="2"/>
  <c r="E351" i="2"/>
  <c r="E359" i="2"/>
  <c r="E367" i="2"/>
  <c r="C200" i="2"/>
  <c r="C208" i="2"/>
  <c r="C216" i="2"/>
  <c r="C224" i="2"/>
  <c r="C232" i="2"/>
  <c r="C240" i="2"/>
  <c r="C248" i="2"/>
  <c r="C256" i="2"/>
  <c r="C264" i="2"/>
  <c r="F137" i="2"/>
  <c r="F145" i="2"/>
  <c r="F153" i="2"/>
  <c r="F161" i="2"/>
  <c r="F169" i="2"/>
  <c r="F177" i="2"/>
  <c r="F185" i="2"/>
  <c r="F193" i="2"/>
  <c r="F201" i="2"/>
  <c r="F209" i="2"/>
  <c r="F217" i="2"/>
  <c r="F225" i="2"/>
  <c r="F233" i="2"/>
  <c r="F241" i="2"/>
  <c r="F249" i="2"/>
  <c r="F257" i="2"/>
  <c r="F265" i="2"/>
  <c r="F273" i="2"/>
  <c r="F281" i="2"/>
  <c r="F289" i="2"/>
  <c r="F297" i="2"/>
  <c r="F305" i="2"/>
  <c r="F313" i="2"/>
  <c r="F321" i="2"/>
  <c r="F329" i="2"/>
  <c r="F337" i="2"/>
  <c r="F345" i="2"/>
  <c r="F353" i="2"/>
  <c r="F361" i="2"/>
  <c r="F369" i="2"/>
  <c r="E193" i="2"/>
  <c r="E201" i="2"/>
  <c r="E209" i="2"/>
  <c r="E217" i="2"/>
  <c r="E225" i="2"/>
  <c r="E233" i="2"/>
  <c r="E241" i="2"/>
  <c r="E249" i="2"/>
  <c r="E257" i="2"/>
  <c r="E265" i="2"/>
  <c r="E273" i="2"/>
  <c r="E281" i="2"/>
  <c r="E289" i="2"/>
  <c r="E297" i="2"/>
  <c r="E305" i="2"/>
  <c r="E313" i="2"/>
  <c r="E321" i="2"/>
  <c r="E329" i="2"/>
  <c r="E337" i="2"/>
  <c r="E345" i="2"/>
  <c r="E353" i="2"/>
  <c r="E361" i="2"/>
  <c r="E369" i="2"/>
  <c r="C194" i="2"/>
  <c r="C202" i="2"/>
  <c r="C210" i="2"/>
  <c r="C218" i="2"/>
  <c r="C226" i="2"/>
  <c r="C234" i="2"/>
  <c r="C242" i="2"/>
  <c r="C250" i="2"/>
  <c r="C258" i="2"/>
  <c r="C266" i="2"/>
  <c r="C274" i="2"/>
  <c r="C282" i="2"/>
  <c r="C290" i="2"/>
  <c r="C298" i="2"/>
  <c r="C306" i="2"/>
  <c r="C314" i="2"/>
  <c r="C322" i="2"/>
  <c r="C330" i="2"/>
  <c r="E190" i="2"/>
  <c r="E182" i="2"/>
  <c r="E158" i="2"/>
  <c r="E150" i="2"/>
  <c r="E142" i="2"/>
  <c r="E134" i="2"/>
  <c r="C364" i="2"/>
  <c r="C356" i="2"/>
  <c r="C348" i="2"/>
  <c r="C340" i="2"/>
  <c r="C332" i="2"/>
  <c r="C305" i="2"/>
  <c r="C273" i="2"/>
  <c r="C217" i="2"/>
  <c r="E328" i="2"/>
  <c r="E264" i="2"/>
  <c r="E200" i="2"/>
  <c r="F312" i="2"/>
  <c r="F248" i="2"/>
  <c r="F184" i="2"/>
  <c r="F17" i="2"/>
  <c r="E189" i="2"/>
  <c r="E181" i="2"/>
  <c r="E173" i="2"/>
  <c r="E165" i="2"/>
  <c r="E157" i="2"/>
  <c r="E133" i="2"/>
  <c r="C371" i="2"/>
  <c r="C363" i="2"/>
  <c r="C355" i="2"/>
  <c r="C347" i="2"/>
  <c r="C339" i="2"/>
  <c r="C331" i="2"/>
  <c r="C304" i="2"/>
  <c r="C272" i="2"/>
  <c r="C209" i="2"/>
  <c r="E320" i="2"/>
  <c r="E256" i="2"/>
  <c r="E192" i="2"/>
  <c r="F368" i="2"/>
  <c r="F304" i="2"/>
  <c r="F240" i="2"/>
  <c r="F176" i="2"/>
  <c r="C22" i="1"/>
  <c r="E172" i="2"/>
  <c r="E164" i="2"/>
  <c r="E156" i="2"/>
  <c r="E148" i="2"/>
  <c r="E140" i="2"/>
  <c r="E132" i="2"/>
  <c r="C370" i="2"/>
  <c r="C362" i="2"/>
  <c r="C354" i="2"/>
  <c r="C346" i="2"/>
  <c r="C338" i="2"/>
  <c r="C329" i="2"/>
  <c r="C297" i="2"/>
  <c r="C265" i="2"/>
  <c r="C201" i="2"/>
  <c r="E312" i="2"/>
  <c r="E248" i="2"/>
  <c r="F360" i="2"/>
  <c r="F296" i="2"/>
  <c r="F232" i="2"/>
  <c r="F168" i="2"/>
  <c r="E187" i="2"/>
  <c r="E163" i="2"/>
  <c r="E155" i="2"/>
  <c r="E147" i="2"/>
  <c r="E139" i="2"/>
  <c r="C369" i="2"/>
  <c r="C361" i="2"/>
  <c r="C353" i="2"/>
  <c r="C345" i="2"/>
  <c r="C337" i="2"/>
  <c r="C328" i="2"/>
  <c r="C296" i="2"/>
  <c r="C257" i="2"/>
  <c r="C193" i="2"/>
  <c r="E368" i="2"/>
  <c r="E304" i="2"/>
  <c r="E240" i="2"/>
  <c r="F352" i="2"/>
  <c r="F288" i="2"/>
  <c r="F224" i="2"/>
  <c r="F160" i="2"/>
  <c r="E186" i="2"/>
  <c r="E178" i="2"/>
  <c r="E154" i="2"/>
  <c r="E146" i="2"/>
  <c r="E138" i="2"/>
  <c r="C368" i="2"/>
  <c r="C360" i="2"/>
  <c r="C352" i="2"/>
  <c r="C344" i="2"/>
  <c r="C336" i="2"/>
  <c r="C321" i="2"/>
  <c r="C289" i="2"/>
  <c r="C249" i="2"/>
  <c r="E360" i="2"/>
  <c r="E296" i="2"/>
  <c r="E232" i="2"/>
  <c r="F344" i="2"/>
  <c r="F280" i="2"/>
  <c r="F216" i="2"/>
  <c r="F152" i="2"/>
  <c r="E185" i="2"/>
  <c r="E177" i="2"/>
  <c r="E169" i="2"/>
  <c r="E161" i="2"/>
  <c r="E145" i="2"/>
  <c r="E137" i="2"/>
  <c r="C367" i="2"/>
  <c r="C359" i="2"/>
  <c r="C351" i="2"/>
  <c r="C343" i="2"/>
  <c r="C335" i="2"/>
  <c r="C320" i="2"/>
  <c r="C288" i="2"/>
  <c r="C241" i="2"/>
  <c r="E352" i="2"/>
  <c r="E288" i="2"/>
  <c r="E224" i="2"/>
  <c r="F336" i="2"/>
  <c r="F272" i="2"/>
  <c r="F208" i="2"/>
  <c r="F144" i="2"/>
  <c r="E184" i="2"/>
  <c r="E176" i="2"/>
  <c r="E168" i="2"/>
  <c r="C366" i="2"/>
  <c r="C358" i="2"/>
  <c r="C350" i="2"/>
  <c r="C342" i="2"/>
  <c r="C334" i="2"/>
  <c r="C313" i="2"/>
  <c r="C281" i="2"/>
  <c r="C233" i="2"/>
  <c r="E344" i="2"/>
  <c r="E280" i="2"/>
  <c r="E216" i="2"/>
  <c r="F328" i="2"/>
  <c r="F264" i="2"/>
  <c r="F200" i="2"/>
  <c r="F136" i="2"/>
  <c r="F71" i="2"/>
  <c r="F119" i="2"/>
  <c r="F55" i="2"/>
  <c r="F111" i="2"/>
  <c r="F47" i="2"/>
  <c r="F103" i="2"/>
  <c r="F39" i="2"/>
  <c r="F95" i="2"/>
  <c r="F31" i="2"/>
  <c r="E63" i="2"/>
  <c r="F87" i="2"/>
  <c r="F23" i="2"/>
  <c r="F79" i="2"/>
  <c r="F128" i="2"/>
  <c r="F120" i="2"/>
  <c r="F112" i="2"/>
  <c r="F104" i="2"/>
  <c r="F96" i="2"/>
  <c r="F88" i="2"/>
  <c r="F80" i="2"/>
  <c r="F72" i="2"/>
  <c r="E72" i="2" s="1"/>
  <c r="F64" i="2"/>
  <c r="F56" i="2"/>
  <c r="F48" i="2"/>
  <c r="F40" i="2"/>
  <c r="F32" i="2"/>
  <c r="F24" i="2"/>
  <c r="F16" i="2"/>
  <c r="F126" i="2"/>
  <c r="F118" i="2"/>
  <c r="F110" i="2"/>
  <c r="F102" i="2"/>
  <c r="F94" i="2"/>
  <c r="F86" i="2"/>
  <c r="F78" i="2"/>
  <c r="F70" i="2"/>
  <c r="F62" i="2"/>
  <c r="F54" i="2"/>
  <c r="F46" i="2"/>
  <c r="F38" i="2"/>
  <c r="F30" i="2"/>
  <c r="F22" i="2"/>
  <c r="F14" i="2"/>
  <c r="F125" i="2"/>
  <c r="F117" i="2"/>
  <c r="F109" i="2"/>
  <c r="E109" i="2" s="1"/>
  <c r="F101" i="2"/>
  <c r="E101" i="2" s="1"/>
  <c r="F93" i="2"/>
  <c r="F85" i="2"/>
  <c r="F77" i="2"/>
  <c r="F69" i="2"/>
  <c r="F61" i="2"/>
  <c r="F53" i="2"/>
  <c r="F45" i="2"/>
  <c r="E45" i="2" s="1"/>
  <c r="F37" i="2"/>
  <c r="E37" i="2" s="1"/>
  <c r="F29" i="2"/>
  <c r="F21" i="2"/>
  <c r="F13" i="2"/>
  <c r="F124" i="2"/>
  <c r="F116" i="2"/>
  <c r="F108" i="2"/>
  <c r="F100" i="2"/>
  <c r="F92" i="2"/>
  <c r="E92" i="2" s="1"/>
  <c r="F84" i="2"/>
  <c r="F76" i="2"/>
  <c r="F68" i="2"/>
  <c r="F60" i="2"/>
  <c r="E60" i="2" s="1"/>
  <c r="F52" i="2"/>
  <c r="F44" i="2"/>
  <c r="F36" i="2"/>
  <c r="F28" i="2"/>
  <c r="E28" i="2" s="1"/>
  <c r="F20" i="2"/>
  <c r="F131" i="2"/>
  <c r="E131" i="2" s="1"/>
  <c r="F123" i="2"/>
  <c r="F115" i="2"/>
  <c r="E115" i="2" s="1"/>
  <c r="F107" i="2"/>
  <c r="E107" i="2" s="1"/>
  <c r="F99" i="2"/>
  <c r="F91" i="2"/>
  <c r="E91" i="2" s="1"/>
  <c r="F83" i="2"/>
  <c r="F75" i="2"/>
  <c r="E75" i="2" s="1"/>
  <c r="F67" i="2"/>
  <c r="E67" i="2" s="1"/>
  <c r="F59" i="2"/>
  <c r="F51" i="2"/>
  <c r="E51" i="2" s="1"/>
  <c r="F43" i="2"/>
  <c r="E43" i="2" s="1"/>
  <c r="F35" i="2"/>
  <c r="F27" i="2"/>
  <c r="E27" i="2" s="1"/>
  <c r="F19" i="2"/>
  <c r="F130" i="2"/>
  <c r="F122" i="2"/>
  <c r="F114" i="2"/>
  <c r="F106" i="2"/>
  <c r="F98" i="2"/>
  <c r="F90" i="2"/>
  <c r="F82" i="2"/>
  <c r="F74" i="2"/>
  <c r="F66" i="2"/>
  <c r="F58" i="2"/>
  <c r="F50" i="2"/>
  <c r="F42" i="2"/>
  <c r="F34" i="2"/>
  <c r="F26" i="2"/>
  <c r="F18" i="2"/>
  <c r="F129" i="2"/>
  <c r="F121" i="2"/>
  <c r="F113" i="2"/>
  <c r="F105" i="2"/>
  <c r="F97" i="2"/>
  <c r="F89" i="2"/>
  <c r="F81" i="2"/>
  <c r="F73" i="2"/>
  <c r="F65" i="2"/>
  <c r="F57" i="2"/>
  <c r="F49" i="2"/>
  <c r="F41" i="2"/>
  <c r="F33" i="2"/>
  <c r="F25" i="2"/>
  <c r="E34" i="2" l="1"/>
  <c r="E98" i="2"/>
  <c r="E15" i="2"/>
  <c r="E50" i="2"/>
  <c r="E65" i="2"/>
  <c r="E129" i="2"/>
  <c r="E20" i="2"/>
  <c r="E84" i="2"/>
  <c r="E126" i="2"/>
  <c r="E114" i="2"/>
  <c r="E58" i="2"/>
  <c r="E122" i="2"/>
  <c r="E68" i="2"/>
  <c r="E62" i="2"/>
  <c r="E57" i="2"/>
  <c r="E121" i="2"/>
  <c r="E76" i="2"/>
  <c r="E21" i="2"/>
  <c r="E85" i="2"/>
  <c r="E74" i="2"/>
  <c r="E38" i="2"/>
  <c r="E102" i="2"/>
  <c r="E81" i="2"/>
  <c r="E36" i="2"/>
  <c r="E61" i="2"/>
  <c r="E125" i="2"/>
  <c r="E64" i="2"/>
  <c r="E128" i="2"/>
  <c r="E153" i="2"/>
  <c r="E152" i="2"/>
  <c r="E170" i="2"/>
  <c r="E179" i="2"/>
  <c r="E188" i="2"/>
  <c r="E174" i="2"/>
  <c r="E14" i="2"/>
  <c r="E78" i="2"/>
  <c r="E24" i="2"/>
  <c r="E88" i="2"/>
  <c r="E159" i="2"/>
  <c r="E66" i="2"/>
  <c r="E130" i="2"/>
  <c r="E30" i="2"/>
  <c r="E94" i="2"/>
  <c r="E149" i="2"/>
  <c r="E166" i="2"/>
  <c r="E26" i="2"/>
  <c r="E90" i="2"/>
  <c r="E54" i="2"/>
  <c r="E118" i="2"/>
  <c r="E144" i="2"/>
  <c r="E162" i="2"/>
  <c r="E171" i="2"/>
  <c r="E180" i="2"/>
  <c r="E33" i="2"/>
  <c r="E97" i="2"/>
  <c r="E167" i="2"/>
  <c r="E141" i="2"/>
  <c r="E40" i="2"/>
  <c r="E104" i="2"/>
  <c r="E46" i="2"/>
  <c r="E110" i="2"/>
  <c r="E18" i="2"/>
  <c r="E100" i="2"/>
  <c r="E82" i="2"/>
  <c r="E25" i="2"/>
  <c r="E89" i="2"/>
  <c r="E17" i="2"/>
  <c r="E69" i="2"/>
  <c r="E71" i="2"/>
  <c r="E39" i="2"/>
  <c r="C2" i="3"/>
  <c r="C10" i="3" s="1"/>
  <c r="E31" i="2"/>
  <c r="E59" i="2"/>
  <c r="E123" i="2"/>
  <c r="E103" i="2"/>
  <c r="E47" i="2"/>
  <c r="E111" i="2"/>
  <c r="E73" i="2"/>
  <c r="E44" i="2"/>
  <c r="E53" i="2"/>
  <c r="E117" i="2"/>
  <c r="E116" i="2"/>
  <c r="E16" i="2"/>
  <c r="E80" i="2"/>
  <c r="E127" i="2"/>
  <c r="E124" i="2"/>
  <c r="E143" i="2"/>
  <c r="E160" i="2"/>
  <c r="E136" i="2"/>
  <c r="F11" i="4"/>
  <c r="C12" i="4" s="1"/>
  <c r="D10" i="4"/>
  <c r="D11" i="4"/>
  <c r="B13" i="4"/>
  <c r="F12" i="4"/>
  <c r="D12" i="4"/>
  <c r="B13" i="3"/>
  <c r="E49" i="2"/>
  <c r="E113" i="2"/>
  <c r="E22" i="2"/>
  <c r="E86" i="2"/>
  <c r="E32" i="2"/>
  <c r="E96" i="2"/>
  <c r="E55" i="2"/>
  <c r="E119" i="2"/>
  <c r="E112" i="2"/>
  <c r="E29" i="2"/>
  <c r="E93" i="2"/>
  <c r="E56" i="2"/>
  <c r="E120" i="2"/>
  <c r="E35" i="2"/>
  <c r="E99" i="2"/>
  <c r="E108" i="2"/>
  <c r="E95" i="2"/>
  <c r="E42" i="2"/>
  <c r="E52" i="2"/>
  <c r="E70" i="2"/>
  <c r="E106" i="2"/>
  <c r="D10" i="2"/>
  <c r="E41" i="2"/>
  <c r="E105" i="2"/>
  <c r="E13" i="2"/>
  <c r="E77" i="2"/>
  <c r="E79" i="2"/>
  <c r="E23" i="2"/>
  <c r="E87" i="2"/>
  <c r="E48" i="2"/>
  <c r="E19" i="2"/>
  <c r="E83" i="2"/>
  <c r="F10" i="2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D12" i="3" l="1"/>
  <c r="D10" i="3"/>
  <c r="C23" i="1" s="1"/>
  <c r="D11" i="3"/>
  <c r="E10" i="4"/>
  <c r="C24" i="1"/>
  <c r="F10" i="3"/>
  <c r="C11" i="3" s="1"/>
  <c r="F12" i="3"/>
  <c r="F11" i="3"/>
  <c r="E11" i="4"/>
  <c r="C13" i="4"/>
  <c r="E12" i="4"/>
  <c r="F13" i="4"/>
  <c r="B14" i="4"/>
  <c r="D13" i="4"/>
  <c r="F13" i="3"/>
  <c r="D13" i="3"/>
  <c r="B14" i="3"/>
  <c r="E10" i="2"/>
  <c r="E12" i="3" l="1"/>
  <c r="C25" i="1"/>
  <c r="D27" i="5" s="1"/>
  <c r="E10" i="3"/>
  <c r="C12" i="3"/>
  <c r="C13" i="3" s="1"/>
  <c r="C14" i="3" s="1"/>
  <c r="E11" i="3"/>
  <c r="C14" i="4"/>
  <c r="B15" i="4"/>
  <c r="F14" i="4"/>
  <c r="D14" i="4"/>
  <c r="E13" i="4"/>
  <c r="F14" i="3"/>
  <c r="B15" i="3"/>
  <c r="D14" i="3"/>
  <c r="E13" i="3"/>
  <c r="C15" i="3" l="1"/>
  <c r="C15" i="4"/>
  <c r="E14" i="4"/>
  <c r="B16" i="4"/>
  <c r="F15" i="4"/>
  <c r="D15" i="4"/>
  <c r="E14" i="3"/>
  <c r="D15" i="3"/>
  <c r="B16" i="3"/>
  <c r="F15" i="3"/>
  <c r="C16" i="4" l="1"/>
  <c r="C16" i="3"/>
  <c r="E15" i="4"/>
  <c r="B17" i="4"/>
  <c r="F16" i="4"/>
  <c r="D16" i="4"/>
  <c r="E15" i="3"/>
  <c r="D16" i="3"/>
  <c r="B17" i="3"/>
  <c r="F16" i="3"/>
  <c r="C17" i="4" l="1"/>
  <c r="C17" i="3"/>
  <c r="E16" i="4"/>
  <c r="D17" i="4"/>
  <c r="B18" i="4"/>
  <c r="F17" i="4"/>
  <c r="E16" i="3"/>
  <c r="D17" i="3"/>
  <c r="B18" i="3"/>
  <c r="F17" i="3"/>
  <c r="C18" i="3" s="1"/>
  <c r="C18" i="4" l="1"/>
  <c r="E17" i="4"/>
  <c r="B19" i="4"/>
  <c r="F18" i="4"/>
  <c r="D18" i="4"/>
  <c r="E17" i="3"/>
  <c r="F18" i="3"/>
  <c r="C19" i="3" s="1"/>
  <c r="D18" i="3"/>
  <c r="B19" i="3"/>
  <c r="C19" i="4" l="1"/>
  <c r="E18" i="4"/>
  <c r="F19" i="4"/>
  <c r="D19" i="4"/>
  <c r="B20" i="4"/>
  <c r="E18" i="3"/>
  <c r="B20" i="3"/>
  <c r="F19" i="3"/>
  <c r="C20" i="3" s="1"/>
  <c r="D19" i="3"/>
  <c r="C20" i="4" l="1"/>
  <c r="E19" i="4"/>
  <c r="F20" i="4"/>
  <c r="D20" i="4"/>
  <c r="B21" i="4"/>
  <c r="E19" i="3"/>
  <c r="D20" i="3"/>
  <c r="B21" i="3"/>
  <c r="F20" i="3"/>
  <c r="C21" i="3" s="1"/>
  <c r="C21" i="4" l="1"/>
  <c r="E20" i="4"/>
  <c r="D21" i="4"/>
  <c r="B22" i="4"/>
  <c r="F21" i="4"/>
  <c r="E20" i="3"/>
  <c r="B22" i="3"/>
  <c r="F21" i="3"/>
  <c r="C22" i="3" s="1"/>
  <c r="D21" i="3"/>
  <c r="C22" i="4" l="1"/>
  <c r="E21" i="4"/>
  <c r="B23" i="4"/>
  <c r="D22" i="4"/>
  <c r="F22" i="4"/>
  <c r="C23" i="4" s="1"/>
  <c r="E21" i="3"/>
  <c r="B23" i="3"/>
  <c r="F22" i="3"/>
  <c r="C23" i="3" s="1"/>
  <c r="D22" i="3"/>
  <c r="E22" i="4" l="1"/>
  <c r="B24" i="4"/>
  <c r="F23" i="4"/>
  <c r="C24" i="4" s="1"/>
  <c r="D23" i="4"/>
  <c r="E22" i="3"/>
  <c r="D23" i="3"/>
  <c r="B24" i="3"/>
  <c r="F23" i="3"/>
  <c r="C24" i="3" s="1"/>
  <c r="E23" i="4" l="1"/>
  <c r="B25" i="4"/>
  <c r="F24" i="4"/>
  <c r="C25" i="4" s="1"/>
  <c r="D24" i="4"/>
  <c r="E23" i="3"/>
  <c r="B25" i="3"/>
  <c r="D24" i="3"/>
  <c r="F24" i="3"/>
  <c r="E24" i="3" l="1"/>
  <c r="E24" i="4"/>
  <c r="B26" i="4"/>
  <c r="D25" i="4"/>
  <c r="F25" i="4"/>
  <c r="C26" i="4" s="1"/>
  <c r="C25" i="3"/>
  <c r="D25" i="3"/>
  <c r="B26" i="3"/>
  <c r="F25" i="3"/>
  <c r="E25" i="4" l="1"/>
  <c r="B27" i="4"/>
  <c r="F26" i="4"/>
  <c r="C27" i="4" s="1"/>
  <c r="D26" i="4"/>
  <c r="C26" i="3"/>
  <c r="E25" i="3"/>
  <c r="F26" i="3"/>
  <c r="D26" i="3"/>
  <c r="B27" i="3"/>
  <c r="E26" i="4" l="1"/>
  <c r="D27" i="4"/>
  <c r="B28" i="4"/>
  <c r="F27" i="4"/>
  <c r="C28" i="4" s="1"/>
  <c r="C27" i="3"/>
  <c r="E26" i="3"/>
  <c r="D27" i="3"/>
  <c r="B28" i="3"/>
  <c r="F27" i="3"/>
  <c r="E27" i="4" l="1"/>
  <c r="B29" i="4"/>
  <c r="D28" i="4"/>
  <c r="F28" i="4"/>
  <c r="C29" i="4" s="1"/>
  <c r="C28" i="3"/>
  <c r="E27" i="3"/>
  <c r="D28" i="3"/>
  <c r="B29" i="3"/>
  <c r="F28" i="3"/>
  <c r="E28" i="4" l="1"/>
  <c r="B30" i="4"/>
  <c r="F29" i="4"/>
  <c r="C30" i="4" s="1"/>
  <c r="D29" i="4"/>
  <c r="C29" i="3"/>
  <c r="E28" i="3"/>
  <c r="B30" i="3"/>
  <c r="F29" i="3"/>
  <c r="D29" i="3"/>
  <c r="E29" i="4" l="1"/>
  <c r="F30" i="4"/>
  <c r="C31" i="4" s="1"/>
  <c r="B31" i="4"/>
  <c r="D30" i="4"/>
  <c r="C30" i="3"/>
  <c r="E29" i="3"/>
  <c r="F30" i="3"/>
  <c r="B31" i="3"/>
  <c r="D30" i="3"/>
  <c r="E30" i="4" l="1"/>
  <c r="B32" i="4"/>
  <c r="F31" i="4"/>
  <c r="C32" i="4" s="1"/>
  <c r="D31" i="4"/>
  <c r="C31" i="3"/>
  <c r="E30" i="3"/>
  <c r="D31" i="3"/>
  <c r="B32" i="3"/>
  <c r="F31" i="3"/>
  <c r="E31" i="4" l="1"/>
  <c r="B33" i="4"/>
  <c r="F32" i="4"/>
  <c r="C33" i="4" s="1"/>
  <c r="D32" i="4"/>
  <c r="C32" i="3"/>
  <c r="E31" i="3"/>
  <c r="B33" i="3"/>
  <c r="D32" i="3"/>
  <c r="F32" i="3"/>
  <c r="C33" i="3" l="1"/>
  <c r="E32" i="4"/>
  <c r="F33" i="4"/>
  <c r="C34" i="4" s="1"/>
  <c r="D33" i="4"/>
  <c r="B34" i="4"/>
  <c r="E32" i="3"/>
  <c r="D33" i="3"/>
  <c r="F33" i="3"/>
  <c r="B34" i="3"/>
  <c r="C34" i="3" l="1"/>
  <c r="E33" i="4"/>
  <c r="B35" i="4"/>
  <c r="F34" i="4"/>
  <c r="C35" i="4" s="1"/>
  <c r="D34" i="4"/>
  <c r="E33" i="3"/>
  <c r="F34" i="3"/>
  <c r="D34" i="3"/>
  <c r="B35" i="3"/>
  <c r="C35" i="3" l="1"/>
  <c r="E34" i="4"/>
  <c r="D35" i="4"/>
  <c r="B36" i="4"/>
  <c r="F35" i="4"/>
  <c r="E34" i="3"/>
  <c r="B36" i="3"/>
  <c r="F35" i="3"/>
  <c r="D35" i="3"/>
  <c r="C36" i="3" l="1"/>
  <c r="E35" i="4"/>
  <c r="B37" i="4"/>
  <c r="F36" i="4"/>
  <c r="D36" i="4"/>
  <c r="C36" i="4"/>
  <c r="E35" i="3"/>
  <c r="D36" i="3"/>
  <c r="B37" i="3"/>
  <c r="F36" i="3"/>
  <c r="C37" i="3" l="1"/>
  <c r="C37" i="4"/>
  <c r="E36" i="4"/>
  <c r="B38" i="4"/>
  <c r="F37" i="4"/>
  <c r="D37" i="4"/>
  <c r="E36" i="3"/>
  <c r="B38" i="3"/>
  <c r="F37" i="3"/>
  <c r="D37" i="3"/>
  <c r="C38" i="3" l="1"/>
  <c r="C38" i="4"/>
  <c r="E37" i="4"/>
  <c r="D38" i="4"/>
  <c r="B39" i="4"/>
  <c r="F38" i="4"/>
  <c r="E37" i="3"/>
  <c r="B39" i="3"/>
  <c r="F38" i="3"/>
  <c r="C39" i="3" s="1"/>
  <c r="D38" i="3"/>
  <c r="C39" i="4" l="1"/>
  <c r="E38" i="4"/>
  <c r="B40" i="4"/>
  <c r="F39" i="4"/>
  <c r="D39" i="4"/>
  <c r="E38" i="3"/>
  <c r="F39" i="3"/>
  <c r="C40" i="3" s="1"/>
  <c r="D39" i="3"/>
  <c r="B40" i="3"/>
  <c r="C40" i="4" l="1"/>
  <c r="E39" i="4"/>
  <c r="B41" i="4"/>
  <c r="F40" i="4"/>
  <c r="D40" i="4"/>
  <c r="E39" i="3"/>
  <c r="B41" i="3"/>
  <c r="D40" i="3"/>
  <c r="F40" i="3"/>
  <c r="C41" i="3" s="1"/>
  <c r="C41" i="4" l="1"/>
  <c r="E40" i="4"/>
  <c r="F41" i="4"/>
  <c r="D41" i="4"/>
  <c r="B42" i="4"/>
  <c r="E40" i="3"/>
  <c r="F41" i="3"/>
  <c r="C42" i="3" s="1"/>
  <c r="B42" i="3"/>
  <c r="D41" i="3"/>
  <c r="C42" i="4" l="1"/>
  <c r="E41" i="4"/>
  <c r="B43" i="4"/>
  <c r="F42" i="4"/>
  <c r="D42" i="4"/>
  <c r="E41" i="3"/>
  <c r="B43" i="3"/>
  <c r="F42" i="3"/>
  <c r="C43" i="3" s="1"/>
  <c r="D42" i="3"/>
  <c r="C43" i="4" l="1"/>
  <c r="E42" i="4"/>
  <c r="D43" i="4"/>
  <c r="B44" i="4"/>
  <c r="F43" i="4"/>
  <c r="C44" i="4" s="1"/>
  <c r="E42" i="3"/>
  <c r="D43" i="3"/>
  <c r="B44" i="3"/>
  <c r="F43" i="3"/>
  <c r="C44" i="3" s="1"/>
  <c r="B45" i="4" l="1"/>
  <c r="F44" i="4"/>
  <c r="C45" i="4" s="1"/>
  <c r="D44" i="4"/>
  <c r="E43" i="4"/>
  <c r="E43" i="3"/>
  <c r="D44" i="3"/>
  <c r="B45" i="3"/>
  <c r="F44" i="3"/>
  <c r="C45" i="3" s="1"/>
  <c r="E44" i="4" l="1"/>
  <c r="B46" i="4"/>
  <c r="F45" i="4"/>
  <c r="C46" i="4" s="1"/>
  <c r="D45" i="4"/>
  <c r="E44" i="3"/>
  <c r="B46" i="3"/>
  <c r="F45" i="3"/>
  <c r="C46" i="3" s="1"/>
  <c r="D45" i="3"/>
  <c r="E45" i="4" l="1"/>
  <c r="D46" i="4"/>
  <c r="B47" i="4"/>
  <c r="F46" i="4"/>
  <c r="C47" i="4" s="1"/>
  <c r="E45" i="3"/>
  <c r="F46" i="3"/>
  <c r="C47" i="3" s="1"/>
  <c r="B47" i="3"/>
  <c r="D46" i="3"/>
  <c r="E46" i="4" l="1"/>
  <c r="B48" i="4"/>
  <c r="F47" i="4"/>
  <c r="C48" i="4" s="1"/>
  <c r="D47" i="4"/>
  <c r="E46" i="3"/>
  <c r="D47" i="3"/>
  <c r="B48" i="3"/>
  <c r="F47" i="3"/>
  <c r="C48" i="3" s="1"/>
  <c r="E47" i="4" l="1"/>
  <c r="B49" i="4"/>
  <c r="F48" i="4"/>
  <c r="C49" i="4" s="1"/>
  <c r="D48" i="4"/>
  <c r="E47" i="3"/>
  <c r="B49" i="3"/>
  <c r="D48" i="3"/>
  <c r="F48" i="3"/>
  <c r="C49" i="3" s="1"/>
  <c r="E48" i="4" l="1"/>
  <c r="F49" i="4"/>
  <c r="C50" i="4" s="1"/>
  <c r="D49" i="4"/>
  <c r="B50" i="4"/>
  <c r="E48" i="3"/>
  <c r="D49" i="3"/>
  <c r="F49" i="3"/>
  <c r="C50" i="3" s="1"/>
  <c r="B50" i="3"/>
  <c r="E49" i="4" l="1"/>
  <c r="B51" i="4"/>
  <c r="F50" i="4"/>
  <c r="C51" i="4" s="1"/>
  <c r="D50" i="4"/>
  <c r="E49" i="3"/>
  <c r="B51" i="3"/>
  <c r="F50" i="3"/>
  <c r="C51" i="3" s="1"/>
  <c r="D50" i="3"/>
  <c r="E50" i="4" l="1"/>
  <c r="D51" i="4"/>
  <c r="B52" i="4"/>
  <c r="F51" i="4"/>
  <c r="C52" i="4" s="1"/>
  <c r="E50" i="3"/>
  <c r="D51" i="3"/>
  <c r="B52" i="3"/>
  <c r="F51" i="3"/>
  <c r="C52" i="3" s="1"/>
  <c r="B53" i="4" l="1"/>
  <c r="F52" i="4"/>
  <c r="C53" i="4" s="1"/>
  <c r="D52" i="4"/>
  <c r="E51" i="4"/>
  <c r="E51" i="3"/>
  <c r="D52" i="3"/>
  <c r="B53" i="3"/>
  <c r="F52" i="3"/>
  <c r="C53" i="3" s="1"/>
  <c r="E52" i="4" l="1"/>
  <c r="B54" i="4"/>
  <c r="F53" i="4"/>
  <c r="C54" i="4" s="1"/>
  <c r="D53" i="4"/>
  <c r="E52" i="3"/>
  <c r="B54" i="3"/>
  <c r="F53" i="3"/>
  <c r="C54" i="3" s="1"/>
  <c r="D53" i="3"/>
  <c r="E53" i="4" l="1"/>
  <c r="D54" i="4"/>
  <c r="B55" i="4"/>
  <c r="F54" i="4"/>
  <c r="C55" i="4" s="1"/>
  <c r="E53" i="3"/>
  <c r="F54" i="3"/>
  <c r="C55" i="3" s="1"/>
  <c r="B55" i="3"/>
  <c r="D54" i="3"/>
  <c r="E54" i="4" l="1"/>
  <c r="B56" i="4"/>
  <c r="F55" i="4"/>
  <c r="C56" i="4" s="1"/>
  <c r="D55" i="4"/>
  <c r="E54" i="3"/>
  <c r="F55" i="3"/>
  <c r="C56" i="3" s="1"/>
  <c r="D55" i="3"/>
  <c r="B56" i="3"/>
  <c r="E55" i="4" l="1"/>
  <c r="B57" i="4"/>
  <c r="F56" i="4"/>
  <c r="C57" i="4" s="1"/>
  <c r="D56" i="4"/>
  <c r="E55" i="3"/>
  <c r="B57" i="3"/>
  <c r="F56" i="3"/>
  <c r="C57" i="3" s="1"/>
  <c r="D56" i="3"/>
  <c r="E56" i="3" l="1"/>
  <c r="E56" i="4"/>
  <c r="F57" i="4"/>
  <c r="C58" i="4" s="1"/>
  <c r="D57" i="4"/>
  <c r="B58" i="4"/>
  <c r="B58" i="3"/>
  <c r="D57" i="3"/>
  <c r="F57" i="3"/>
  <c r="C58" i="3" s="1"/>
  <c r="E57" i="4" l="1"/>
  <c r="B59" i="4"/>
  <c r="F58" i="4"/>
  <c r="C59" i="4" s="1"/>
  <c r="D58" i="4"/>
  <c r="E57" i="3"/>
  <c r="F58" i="3"/>
  <c r="C59" i="3" s="1"/>
  <c r="D58" i="3"/>
  <c r="B59" i="3"/>
  <c r="E58" i="4" l="1"/>
  <c r="D59" i="4"/>
  <c r="B60" i="4"/>
  <c r="F59" i="4"/>
  <c r="E58" i="3"/>
  <c r="B60" i="3"/>
  <c r="F59" i="3"/>
  <c r="C60" i="3" s="1"/>
  <c r="D59" i="3"/>
  <c r="E59" i="3" l="1"/>
  <c r="E59" i="4"/>
  <c r="B61" i="4"/>
  <c r="F60" i="4"/>
  <c r="D60" i="4"/>
  <c r="C60" i="4"/>
  <c r="D60" i="3"/>
  <c r="F60" i="3"/>
  <c r="B61" i="3"/>
  <c r="C61" i="4" l="1"/>
  <c r="E60" i="4"/>
  <c r="B62" i="4"/>
  <c r="F61" i="4"/>
  <c r="D61" i="4"/>
  <c r="E60" i="3"/>
  <c r="B62" i="3"/>
  <c r="F61" i="3"/>
  <c r="D61" i="3"/>
  <c r="C61" i="3"/>
  <c r="C62" i="4" l="1"/>
  <c r="E61" i="4"/>
  <c r="D62" i="4"/>
  <c r="B63" i="4"/>
  <c r="F62" i="4"/>
  <c r="E61" i="3"/>
  <c r="C62" i="3"/>
  <c r="F62" i="3"/>
  <c r="D62" i="3"/>
  <c r="B63" i="3"/>
  <c r="C63" i="4" l="1"/>
  <c r="C63" i="3"/>
  <c r="E62" i="4"/>
  <c r="B64" i="4"/>
  <c r="F63" i="4"/>
  <c r="D63" i="4"/>
  <c r="E62" i="3"/>
  <c r="D63" i="3"/>
  <c r="F63" i="3"/>
  <c r="B64" i="3"/>
  <c r="C64" i="3" l="1"/>
  <c r="C64" i="4"/>
  <c r="E63" i="4"/>
  <c r="B65" i="4"/>
  <c r="F64" i="4"/>
  <c r="D64" i="4"/>
  <c r="E63" i="3"/>
  <c r="B65" i="3"/>
  <c r="F64" i="3"/>
  <c r="C65" i="3" s="1"/>
  <c r="D64" i="3"/>
  <c r="C65" i="4" l="1"/>
  <c r="E64" i="4"/>
  <c r="F65" i="4"/>
  <c r="D65" i="4"/>
  <c r="B66" i="4"/>
  <c r="E64" i="3"/>
  <c r="B66" i="3"/>
  <c r="D65" i="3"/>
  <c r="F65" i="3"/>
  <c r="C66" i="3" s="1"/>
  <c r="C66" i="4" l="1"/>
  <c r="E65" i="4"/>
  <c r="B67" i="4"/>
  <c r="F66" i="4"/>
  <c r="D66" i="4"/>
  <c r="E65" i="3"/>
  <c r="F66" i="3"/>
  <c r="C67" i="3" s="1"/>
  <c r="D66" i="3"/>
  <c r="B67" i="3"/>
  <c r="C67" i="4" l="1"/>
  <c r="E66" i="4"/>
  <c r="D67" i="4"/>
  <c r="B68" i="4"/>
  <c r="F67" i="4"/>
  <c r="E66" i="3"/>
  <c r="B68" i="3"/>
  <c r="F67" i="3"/>
  <c r="C68" i="3" s="1"/>
  <c r="D67" i="3"/>
  <c r="C68" i="4" l="1"/>
  <c r="E67" i="3"/>
  <c r="E67" i="4"/>
  <c r="B69" i="4"/>
  <c r="F68" i="4"/>
  <c r="D68" i="4"/>
  <c r="D68" i="3"/>
  <c r="F68" i="3"/>
  <c r="C69" i="3" s="1"/>
  <c r="B69" i="3"/>
  <c r="C69" i="4" l="1"/>
  <c r="E68" i="4"/>
  <c r="B70" i="4"/>
  <c r="F69" i="4"/>
  <c r="D69" i="4"/>
  <c r="E68" i="3"/>
  <c r="B70" i="3"/>
  <c r="F69" i="3"/>
  <c r="C70" i="3" s="1"/>
  <c r="D69" i="3"/>
  <c r="C70" i="4" l="1"/>
  <c r="E69" i="4"/>
  <c r="D70" i="4"/>
  <c r="B71" i="4"/>
  <c r="F70" i="4"/>
  <c r="E69" i="3"/>
  <c r="F70" i="3"/>
  <c r="C71" i="3" s="1"/>
  <c r="B71" i="3"/>
  <c r="D70" i="3"/>
  <c r="C71" i="4" l="1"/>
  <c r="E70" i="4"/>
  <c r="B72" i="4"/>
  <c r="F71" i="4"/>
  <c r="D71" i="4"/>
  <c r="E70" i="3"/>
  <c r="D71" i="3"/>
  <c r="B72" i="3"/>
  <c r="F71" i="3"/>
  <c r="C72" i="3" s="1"/>
  <c r="C72" i="4" l="1"/>
  <c r="E71" i="4"/>
  <c r="B73" i="4"/>
  <c r="F72" i="4"/>
  <c r="D72" i="4"/>
  <c r="E71" i="3"/>
  <c r="B73" i="3"/>
  <c r="F72" i="3"/>
  <c r="C73" i="3" s="1"/>
  <c r="D72" i="3"/>
  <c r="C73" i="4" l="1"/>
  <c r="E72" i="3"/>
  <c r="E72" i="4"/>
  <c r="F73" i="4"/>
  <c r="D73" i="4"/>
  <c r="B74" i="4"/>
  <c r="B74" i="3"/>
  <c r="F73" i="3"/>
  <c r="C74" i="3" s="1"/>
  <c r="D73" i="3"/>
  <c r="C74" i="4" l="1"/>
  <c r="E73" i="3"/>
  <c r="E73" i="4"/>
  <c r="B75" i="4"/>
  <c r="F74" i="4"/>
  <c r="D74" i="4"/>
  <c r="F74" i="3"/>
  <c r="C75" i="3" s="1"/>
  <c r="D74" i="3"/>
  <c r="B75" i="3"/>
  <c r="C75" i="4" l="1"/>
  <c r="E74" i="4"/>
  <c r="D75" i="4"/>
  <c r="B76" i="4"/>
  <c r="F75" i="4"/>
  <c r="E74" i="3"/>
  <c r="B76" i="3"/>
  <c r="F75" i="3"/>
  <c r="C76" i="3" s="1"/>
  <c r="D75" i="3"/>
  <c r="C76" i="4" l="1"/>
  <c r="E75" i="4"/>
  <c r="B77" i="4"/>
  <c r="F76" i="4"/>
  <c r="D76" i="4"/>
  <c r="E75" i="3"/>
  <c r="D76" i="3"/>
  <c r="B77" i="3"/>
  <c r="F76" i="3"/>
  <c r="C77" i="4" l="1"/>
  <c r="E76" i="3"/>
  <c r="E76" i="4"/>
  <c r="B78" i="4"/>
  <c r="F77" i="4"/>
  <c r="D77" i="4"/>
  <c r="B78" i="3"/>
  <c r="F77" i="3"/>
  <c r="D77" i="3"/>
  <c r="C77" i="3"/>
  <c r="C78" i="4" l="1"/>
  <c r="E77" i="4"/>
  <c r="D78" i="4"/>
  <c r="B79" i="4"/>
  <c r="F78" i="4"/>
  <c r="C78" i="3"/>
  <c r="E77" i="3"/>
  <c r="F78" i="3"/>
  <c r="D78" i="3"/>
  <c r="B79" i="3"/>
  <c r="C79" i="4" l="1"/>
  <c r="E78" i="4"/>
  <c r="B80" i="4"/>
  <c r="F79" i="4"/>
  <c r="D79" i="4"/>
  <c r="C79" i="3"/>
  <c r="E78" i="3"/>
  <c r="D79" i="3"/>
  <c r="F79" i="3"/>
  <c r="B80" i="3"/>
  <c r="C80" i="4" l="1"/>
  <c r="C80" i="3"/>
  <c r="E79" i="4"/>
  <c r="B81" i="4"/>
  <c r="F80" i="4"/>
  <c r="D80" i="4"/>
  <c r="E79" i="3"/>
  <c r="B81" i="3"/>
  <c r="F80" i="3"/>
  <c r="C81" i="3" s="1"/>
  <c r="D80" i="3"/>
  <c r="C81" i="4" l="1"/>
  <c r="E80" i="4"/>
  <c r="F81" i="4"/>
  <c r="D81" i="4"/>
  <c r="B82" i="4"/>
  <c r="E80" i="3"/>
  <c r="B82" i="3"/>
  <c r="D81" i="3"/>
  <c r="F81" i="3"/>
  <c r="C82" i="3" s="1"/>
  <c r="C82" i="4" l="1"/>
  <c r="E81" i="4"/>
  <c r="B83" i="4"/>
  <c r="F82" i="4"/>
  <c r="D82" i="4"/>
  <c r="E81" i="3"/>
  <c r="F82" i="3"/>
  <c r="C83" i="3" s="1"/>
  <c r="D82" i="3"/>
  <c r="B83" i="3"/>
  <c r="C83" i="4" l="1"/>
  <c r="E82" i="4"/>
  <c r="D83" i="4"/>
  <c r="B84" i="4"/>
  <c r="F83" i="4"/>
  <c r="E82" i="3"/>
  <c r="B84" i="3"/>
  <c r="F83" i="3"/>
  <c r="C84" i="3" s="1"/>
  <c r="D83" i="3"/>
  <c r="C84" i="4" l="1"/>
  <c r="E83" i="4"/>
  <c r="B85" i="4"/>
  <c r="F84" i="4"/>
  <c r="D84" i="4"/>
  <c r="E83" i="3"/>
  <c r="D84" i="3"/>
  <c r="F84" i="3"/>
  <c r="C85" i="3" s="1"/>
  <c r="B85" i="3"/>
  <c r="C85" i="4" l="1"/>
  <c r="E84" i="4"/>
  <c r="B86" i="4"/>
  <c r="F85" i="4"/>
  <c r="D85" i="4"/>
  <c r="E84" i="3"/>
  <c r="B86" i="3"/>
  <c r="F85" i="3"/>
  <c r="C86" i="3" s="1"/>
  <c r="D85" i="3"/>
  <c r="C86" i="4" l="1"/>
  <c r="E85" i="4"/>
  <c r="E85" i="3"/>
  <c r="D86" i="4"/>
  <c r="B87" i="4"/>
  <c r="F86" i="4"/>
  <c r="C87" i="4" s="1"/>
  <c r="F86" i="3"/>
  <c r="C87" i="3" s="1"/>
  <c r="B87" i="3"/>
  <c r="D86" i="3"/>
  <c r="E86" i="4" l="1"/>
  <c r="B88" i="4"/>
  <c r="F87" i="4"/>
  <c r="C88" i="4" s="1"/>
  <c r="D87" i="4"/>
  <c r="E86" i="3"/>
  <c r="D87" i="3"/>
  <c r="B88" i="3"/>
  <c r="F87" i="3"/>
  <c r="C88" i="3" s="1"/>
  <c r="E87" i="4" l="1"/>
  <c r="B89" i="4"/>
  <c r="F88" i="4"/>
  <c r="C89" i="4" s="1"/>
  <c r="D88" i="4"/>
  <c r="E87" i="3"/>
  <c r="B89" i="3"/>
  <c r="F88" i="3"/>
  <c r="C89" i="3" s="1"/>
  <c r="D88" i="3"/>
  <c r="E88" i="4" l="1"/>
  <c r="E88" i="3"/>
  <c r="F89" i="4"/>
  <c r="C90" i="4" s="1"/>
  <c r="D89" i="4"/>
  <c r="B90" i="4"/>
  <c r="B90" i="3"/>
  <c r="D89" i="3"/>
  <c r="F89" i="3"/>
  <c r="C90" i="3" s="1"/>
  <c r="E89" i="4" l="1"/>
  <c r="B91" i="4"/>
  <c r="F90" i="4"/>
  <c r="C91" i="4" s="1"/>
  <c r="D90" i="4"/>
  <c r="E89" i="3"/>
  <c r="F90" i="3"/>
  <c r="C91" i="3" s="1"/>
  <c r="D90" i="3"/>
  <c r="B91" i="3"/>
  <c r="E90" i="3" l="1"/>
  <c r="E90" i="4"/>
  <c r="D91" i="4"/>
  <c r="B92" i="4"/>
  <c r="F91" i="4"/>
  <c r="C92" i="4" s="1"/>
  <c r="B92" i="3"/>
  <c r="F91" i="3"/>
  <c r="C92" i="3" s="1"/>
  <c r="D91" i="3"/>
  <c r="E91" i="3" l="1"/>
  <c r="E91" i="4"/>
  <c r="B93" i="4"/>
  <c r="F92" i="4"/>
  <c r="C93" i="4" s="1"/>
  <c r="D92" i="4"/>
  <c r="D92" i="3"/>
  <c r="B93" i="3"/>
  <c r="F92" i="3"/>
  <c r="C93" i="3" s="1"/>
  <c r="E92" i="4" l="1"/>
  <c r="B94" i="4"/>
  <c r="F93" i="4"/>
  <c r="C94" i="4" s="1"/>
  <c r="D93" i="4"/>
  <c r="E92" i="3"/>
  <c r="B94" i="3"/>
  <c r="F93" i="3"/>
  <c r="C94" i="3" s="1"/>
  <c r="D93" i="3"/>
  <c r="E93" i="4" l="1"/>
  <c r="D94" i="4"/>
  <c r="B95" i="4"/>
  <c r="F94" i="4"/>
  <c r="C95" i="4" s="1"/>
  <c r="E93" i="3"/>
  <c r="F94" i="3"/>
  <c r="C95" i="3" s="1"/>
  <c r="D94" i="3"/>
  <c r="B95" i="3"/>
  <c r="E94" i="4" l="1"/>
  <c r="B96" i="4"/>
  <c r="F95" i="4"/>
  <c r="C96" i="4" s="1"/>
  <c r="D95" i="4"/>
  <c r="E94" i="3"/>
  <c r="D95" i="3"/>
  <c r="F95" i="3"/>
  <c r="C96" i="3" s="1"/>
  <c r="B96" i="3"/>
  <c r="E95" i="4" l="1"/>
  <c r="B97" i="4"/>
  <c r="F96" i="4"/>
  <c r="C97" i="4" s="1"/>
  <c r="D96" i="4"/>
  <c r="E95" i="3"/>
  <c r="B97" i="3"/>
  <c r="F96" i="3"/>
  <c r="C97" i="3" s="1"/>
  <c r="D96" i="3"/>
  <c r="E96" i="3" l="1"/>
  <c r="E96" i="4"/>
  <c r="F97" i="4"/>
  <c r="C98" i="4" s="1"/>
  <c r="D97" i="4"/>
  <c r="B98" i="4"/>
  <c r="B98" i="3"/>
  <c r="D97" i="3"/>
  <c r="F97" i="3"/>
  <c r="C98" i="3" s="1"/>
  <c r="E97" i="4" l="1"/>
  <c r="B99" i="4"/>
  <c r="F98" i="4"/>
  <c r="C99" i="4" s="1"/>
  <c r="D98" i="4"/>
  <c r="E97" i="3"/>
  <c r="F98" i="3"/>
  <c r="C99" i="3" s="1"/>
  <c r="D98" i="3"/>
  <c r="B99" i="3"/>
  <c r="E98" i="4" l="1"/>
  <c r="D99" i="4"/>
  <c r="B100" i="4"/>
  <c r="F99" i="4"/>
  <c r="C100" i="4" s="1"/>
  <c r="E98" i="3"/>
  <c r="B100" i="3"/>
  <c r="F99" i="3"/>
  <c r="C100" i="3" s="1"/>
  <c r="D99" i="3"/>
  <c r="B101" i="4" l="1"/>
  <c r="F100" i="4"/>
  <c r="C101" i="4" s="1"/>
  <c r="D100" i="4"/>
  <c r="E99" i="4"/>
  <c r="E99" i="3"/>
  <c r="D100" i="3"/>
  <c r="F100" i="3"/>
  <c r="C101" i="3" s="1"/>
  <c r="B101" i="3"/>
  <c r="E100" i="4" l="1"/>
  <c r="B102" i="4"/>
  <c r="F101" i="4"/>
  <c r="C102" i="4" s="1"/>
  <c r="D101" i="4"/>
  <c r="B102" i="3"/>
  <c r="F101" i="3"/>
  <c r="C102" i="3" s="1"/>
  <c r="D101" i="3"/>
  <c r="E100" i="3"/>
  <c r="E101" i="4" l="1"/>
  <c r="D102" i="4"/>
  <c r="B103" i="4"/>
  <c r="F102" i="4"/>
  <c r="C103" i="4" s="1"/>
  <c r="E101" i="3"/>
  <c r="F102" i="3"/>
  <c r="C103" i="3" s="1"/>
  <c r="B103" i="3"/>
  <c r="D102" i="3"/>
  <c r="E102" i="4" l="1"/>
  <c r="B104" i="4"/>
  <c r="F103" i="4"/>
  <c r="C104" i="4" s="1"/>
  <c r="D103" i="4"/>
  <c r="E102" i="3"/>
  <c r="D103" i="3"/>
  <c r="B104" i="3"/>
  <c r="F103" i="3"/>
  <c r="C104" i="3" s="1"/>
  <c r="E103" i="4" l="1"/>
  <c r="B105" i="4"/>
  <c r="F104" i="4"/>
  <c r="C105" i="4" s="1"/>
  <c r="D104" i="4"/>
  <c r="E103" i="3"/>
  <c r="B105" i="3"/>
  <c r="F104" i="3"/>
  <c r="C105" i="3" s="1"/>
  <c r="D104" i="3"/>
  <c r="E104" i="3" l="1"/>
  <c r="E104" i="4"/>
  <c r="F105" i="4"/>
  <c r="C106" i="4" s="1"/>
  <c r="D105" i="4"/>
  <c r="B106" i="4"/>
  <c r="B106" i="3"/>
  <c r="F105" i="3"/>
  <c r="C106" i="3" s="1"/>
  <c r="D105" i="3"/>
  <c r="E105" i="4" l="1"/>
  <c r="B107" i="4"/>
  <c r="F106" i="4"/>
  <c r="C107" i="4" s="1"/>
  <c r="D106" i="4"/>
  <c r="E105" i="3"/>
  <c r="F106" i="3"/>
  <c r="C107" i="3" s="1"/>
  <c r="D106" i="3"/>
  <c r="B107" i="3"/>
  <c r="E106" i="3" l="1"/>
  <c r="E106" i="4"/>
  <c r="D107" i="4"/>
  <c r="B108" i="4"/>
  <c r="F107" i="4"/>
  <c r="C108" i="4" s="1"/>
  <c r="B108" i="3"/>
  <c r="F107" i="3"/>
  <c r="C108" i="3" s="1"/>
  <c r="D107" i="3"/>
  <c r="E107" i="4" l="1"/>
  <c r="B109" i="4"/>
  <c r="F108" i="4"/>
  <c r="C109" i="4" s="1"/>
  <c r="D108" i="4"/>
  <c r="E107" i="3"/>
  <c r="D108" i="3"/>
  <c r="B109" i="3"/>
  <c r="F108" i="3"/>
  <c r="C109" i="3" s="1"/>
  <c r="E108" i="4" l="1"/>
  <c r="B110" i="4"/>
  <c r="F109" i="4"/>
  <c r="C110" i="4" s="1"/>
  <c r="D109" i="4"/>
  <c r="E108" i="3"/>
  <c r="B110" i="3"/>
  <c r="F109" i="3"/>
  <c r="C110" i="3" s="1"/>
  <c r="D109" i="3"/>
  <c r="E109" i="4" l="1"/>
  <c r="D110" i="4"/>
  <c r="B111" i="4"/>
  <c r="F110" i="4"/>
  <c r="C111" i="4" s="1"/>
  <c r="E109" i="3"/>
  <c r="F110" i="3"/>
  <c r="C111" i="3" s="1"/>
  <c r="D110" i="3"/>
  <c r="B111" i="3"/>
  <c r="E110" i="3" l="1"/>
  <c r="E110" i="4"/>
  <c r="B112" i="4"/>
  <c r="F111" i="4"/>
  <c r="C112" i="4" s="1"/>
  <c r="D111" i="4"/>
  <c r="F111" i="3"/>
  <c r="C112" i="3" s="1"/>
  <c r="D111" i="3"/>
  <c r="B112" i="3"/>
  <c r="E111" i="4" l="1"/>
  <c r="B113" i="4"/>
  <c r="F112" i="4"/>
  <c r="C113" i="4" s="1"/>
  <c r="D112" i="4"/>
  <c r="E111" i="3"/>
  <c r="B113" i="3"/>
  <c r="F112" i="3"/>
  <c r="C113" i="3" s="1"/>
  <c r="D112" i="3"/>
  <c r="E112" i="3" l="1"/>
  <c r="E112" i="4"/>
  <c r="F113" i="4"/>
  <c r="C114" i="4" s="1"/>
  <c r="D113" i="4"/>
  <c r="B114" i="4"/>
  <c r="D113" i="3"/>
  <c r="B114" i="3"/>
  <c r="F113" i="3"/>
  <c r="E113" i="4" l="1"/>
  <c r="B115" i="4"/>
  <c r="F114" i="4"/>
  <c r="C115" i="4" s="1"/>
  <c r="D114" i="4"/>
  <c r="E113" i="3"/>
  <c r="C114" i="3"/>
  <c r="B115" i="3"/>
  <c r="F114" i="3"/>
  <c r="D114" i="3"/>
  <c r="E114" i="4" l="1"/>
  <c r="B116" i="4"/>
  <c r="F115" i="4"/>
  <c r="C116" i="4" s="1"/>
  <c r="D115" i="4"/>
  <c r="E114" i="3"/>
  <c r="C115" i="3"/>
  <c r="B116" i="3"/>
  <c r="F115" i="3"/>
  <c r="D115" i="3"/>
  <c r="E115" i="4" l="1"/>
  <c r="C116" i="3"/>
  <c r="E115" i="3"/>
  <c r="F116" i="4"/>
  <c r="C117" i="4" s="1"/>
  <c r="B117" i="4"/>
  <c r="D116" i="4"/>
  <c r="D116" i="3"/>
  <c r="B117" i="3"/>
  <c r="F116" i="3"/>
  <c r="C117" i="3" l="1"/>
  <c r="E116" i="4"/>
  <c r="F117" i="4"/>
  <c r="C118" i="4" s="1"/>
  <c r="D117" i="4"/>
  <c r="B118" i="4"/>
  <c r="E116" i="3"/>
  <c r="B118" i="3"/>
  <c r="F117" i="3"/>
  <c r="D117" i="3"/>
  <c r="C118" i="3" l="1"/>
  <c r="E117" i="4"/>
  <c r="D118" i="4"/>
  <c r="B119" i="4"/>
  <c r="F118" i="4"/>
  <c r="E117" i="3"/>
  <c r="B119" i="3"/>
  <c r="F118" i="3"/>
  <c r="D118" i="3"/>
  <c r="C119" i="3" l="1"/>
  <c r="E118" i="3"/>
  <c r="E118" i="4"/>
  <c r="B120" i="4"/>
  <c r="D119" i="4"/>
  <c r="F119" i="4"/>
  <c r="C119" i="4"/>
  <c r="F119" i="3"/>
  <c r="D119" i="3"/>
  <c r="B120" i="3"/>
  <c r="E119" i="4" l="1"/>
  <c r="C120" i="3"/>
  <c r="C120" i="4"/>
  <c r="B121" i="4"/>
  <c r="F120" i="4"/>
  <c r="D120" i="4"/>
  <c r="E119" i="3"/>
  <c r="B121" i="3"/>
  <c r="F120" i="3"/>
  <c r="D120" i="3"/>
  <c r="C121" i="3" l="1"/>
  <c r="E120" i="3"/>
  <c r="C121" i="4"/>
  <c r="E120" i="4"/>
  <c r="F121" i="4"/>
  <c r="B122" i="4"/>
  <c r="D121" i="4"/>
  <c r="D121" i="3"/>
  <c r="B122" i="3"/>
  <c r="F121" i="3"/>
  <c r="E121" i="4" l="1"/>
  <c r="C122" i="4"/>
  <c r="D122" i="4"/>
  <c r="B123" i="4"/>
  <c r="F122" i="4"/>
  <c r="E121" i="3"/>
  <c r="C122" i="3"/>
  <c r="B123" i="3"/>
  <c r="F122" i="3"/>
  <c r="D122" i="3"/>
  <c r="C123" i="4" l="1"/>
  <c r="E122" i="4"/>
  <c r="B124" i="4"/>
  <c r="F123" i="4"/>
  <c r="D123" i="4"/>
  <c r="E122" i="3"/>
  <c r="C123" i="3"/>
  <c r="B124" i="3"/>
  <c r="F123" i="3"/>
  <c r="D123" i="3"/>
  <c r="C124" i="4" l="1"/>
  <c r="E123" i="4"/>
  <c r="F124" i="4"/>
  <c r="C125" i="4" s="1"/>
  <c r="B125" i="4"/>
  <c r="D124" i="4"/>
  <c r="E123" i="3"/>
  <c r="C124" i="3"/>
  <c r="D124" i="3"/>
  <c r="F124" i="3"/>
  <c r="B125" i="3"/>
  <c r="C125" i="3" l="1"/>
  <c r="E124" i="4"/>
  <c r="F125" i="4"/>
  <c r="C126" i="4" s="1"/>
  <c r="D125" i="4"/>
  <c r="B126" i="4"/>
  <c r="E124" i="3"/>
  <c r="B126" i="3"/>
  <c r="F125" i="3"/>
  <c r="D125" i="3"/>
  <c r="E125" i="3" l="1"/>
  <c r="C126" i="3"/>
  <c r="E125" i="4"/>
  <c r="D126" i="4"/>
  <c r="B127" i="4"/>
  <c r="F126" i="4"/>
  <c r="C127" i="4" s="1"/>
  <c r="B127" i="3"/>
  <c r="F126" i="3"/>
  <c r="D126" i="3"/>
  <c r="C127" i="3" l="1"/>
  <c r="E126" i="3"/>
  <c r="E126" i="4"/>
  <c r="B128" i="4"/>
  <c r="D127" i="4"/>
  <c r="F127" i="4"/>
  <c r="C128" i="4" s="1"/>
  <c r="F127" i="3"/>
  <c r="D127" i="3"/>
  <c r="B128" i="3"/>
  <c r="C128" i="3" l="1"/>
  <c r="E127" i="4"/>
  <c r="B129" i="4"/>
  <c r="F128" i="4"/>
  <c r="C129" i="4" s="1"/>
  <c r="D128" i="4"/>
  <c r="E127" i="3"/>
  <c r="B129" i="3"/>
  <c r="F128" i="3"/>
  <c r="D128" i="3"/>
  <c r="C129" i="3" l="1"/>
  <c r="E128" i="3"/>
  <c r="E128" i="4"/>
  <c r="F129" i="4"/>
  <c r="C130" i="4" s="1"/>
  <c r="B130" i="4"/>
  <c r="D129" i="4"/>
  <c r="D129" i="3"/>
  <c r="B130" i="3"/>
  <c r="F129" i="3"/>
  <c r="E129" i="4" l="1"/>
  <c r="D130" i="4"/>
  <c r="B131" i="4"/>
  <c r="F130" i="4"/>
  <c r="C131" i="4" s="1"/>
  <c r="E129" i="3"/>
  <c r="C130" i="3"/>
  <c r="B131" i="3"/>
  <c r="F130" i="3"/>
  <c r="D130" i="3"/>
  <c r="E130" i="4" l="1"/>
  <c r="B132" i="4"/>
  <c r="F131" i="4"/>
  <c r="C132" i="4" s="1"/>
  <c r="D131" i="4"/>
  <c r="E130" i="3"/>
  <c r="C131" i="3"/>
  <c r="B132" i="3"/>
  <c r="F131" i="3"/>
  <c r="D131" i="3"/>
  <c r="E131" i="4" l="1"/>
  <c r="F132" i="4"/>
  <c r="C133" i="4" s="1"/>
  <c r="B133" i="4"/>
  <c r="D132" i="4"/>
  <c r="E131" i="3"/>
  <c r="C132" i="3"/>
  <c r="D132" i="3"/>
  <c r="B133" i="3"/>
  <c r="F132" i="3"/>
  <c r="C133" i="3" l="1"/>
  <c r="E132" i="4"/>
  <c r="F133" i="4"/>
  <c r="C134" i="4" s="1"/>
  <c r="D133" i="4"/>
  <c r="B134" i="4"/>
  <c r="E132" i="3"/>
  <c r="B134" i="3"/>
  <c r="F133" i="3"/>
  <c r="D133" i="3"/>
  <c r="C134" i="3" l="1"/>
  <c r="E133" i="3"/>
  <c r="E133" i="4"/>
  <c r="D134" i="4"/>
  <c r="B135" i="4"/>
  <c r="F134" i="4"/>
  <c r="B135" i="3"/>
  <c r="F134" i="3"/>
  <c r="D134" i="3"/>
  <c r="E134" i="3" l="1"/>
  <c r="C135" i="3"/>
  <c r="E134" i="4"/>
  <c r="B136" i="4"/>
  <c r="D135" i="4"/>
  <c r="F135" i="4"/>
  <c r="E135" i="4" s="1"/>
  <c r="C135" i="4"/>
  <c r="F135" i="3"/>
  <c r="D135" i="3"/>
  <c r="B136" i="3"/>
  <c r="C136" i="3" l="1"/>
  <c r="C136" i="4"/>
  <c r="B137" i="4"/>
  <c r="F136" i="4"/>
  <c r="D136" i="4"/>
  <c r="E135" i="3"/>
  <c r="B137" i="3"/>
  <c r="F136" i="3"/>
  <c r="D136" i="3"/>
  <c r="C137" i="3" l="1"/>
  <c r="E136" i="3"/>
  <c r="E136" i="4"/>
  <c r="C137" i="4"/>
  <c r="F137" i="4"/>
  <c r="B138" i="4"/>
  <c r="D137" i="4"/>
  <c r="D137" i="3"/>
  <c r="B138" i="3"/>
  <c r="F137" i="3"/>
  <c r="C138" i="3" l="1"/>
  <c r="E137" i="4"/>
  <c r="C138" i="4"/>
  <c r="D138" i="4"/>
  <c r="B139" i="4"/>
  <c r="F138" i="4"/>
  <c r="C139" i="4" s="1"/>
  <c r="E137" i="3"/>
  <c r="B139" i="3"/>
  <c r="F138" i="3"/>
  <c r="C139" i="3" s="1"/>
  <c r="D138" i="3"/>
  <c r="E138" i="3" l="1"/>
  <c r="E138" i="4"/>
  <c r="B140" i="4"/>
  <c r="F139" i="4"/>
  <c r="C140" i="4" s="1"/>
  <c r="D139" i="4"/>
  <c r="B140" i="3"/>
  <c r="F139" i="3"/>
  <c r="C140" i="3" s="1"/>
  <c r="D139" i="3"/>
  <c r="E139" i="3" s="1"/>
  <c r="E139" i="4" l="1"/>
  <c r="F140" i="4"/>
  <c r="C141" i="4" s="1"/>
  <c r="B141" i="4"/>
  <c r="D140" i="4"/>
  <c r="D140" i="3"/>
  <c r="B141" i="3"/>
  <c r="F140" i="3"/>
  <c r="C141" i="3" s="1"/>
  <c r="E140" i="4" l="1"/>
  <c r="F141" i="4"/>
  <c r="C142" i="4" s="1"/>
  <c r="D141" i="4"/>
  <c r="E141" i="4" s="1"/>
  <c r="B142" i="4"/>
  <c r="E140" i="3"/>
  <c r="B142" i="3"/>
  <c r="F141" i="3"/>
  <c r="C142" i="3" s="1"/>
  <c r="D141" i="3"/>
  <c r="D142" i="4" l="1"/>
  <c r="B143" i="4"/>
  <c r="F142" i="4"/>
  <c r="C143" i="4" s="1"/>
  <c r="E141" i="3"/>
  <c r="B143" i="3"/>
  <c r="F142" i="3"/>
  <c r="C143" i="3" s="1"/>
  <c r="D142" i="3"/>
  <c r="E142" i="3" s="1"/>
  <c r="B144" i="4" l="1"/>
  <c r="D143" i="4"/>
  <c r="F143" i="4"/>
  <c r="C144" i="4" s="1"/>
  <c r="E142" i="4"/>
  <c r="F143" i="3"/>
  <c r="C144" i="3" s="1"/>
  <c r="D143" i="3"/>
  <c r="B144" i="3"/>
  <c r="E143" i="4" l="1"/>
  <c r="B145" i="4"/>
  <c r="F144" i="4"/>
  <c r="C145" i="4" s="1"/>
  <c r="D144" i="4"/>
  <c r="E143" i="3"/>
  <c r="B145" i="3"/>
  <c r="F144" i="3"/>
  <c r="C145" i="3" s="1"/>
  <c r="D144" i="3"/>
  <c r="E144" i="3" l="1"/>
  <c r="E144" i="4"/>
  <c r="F145" i="4"/>
  <c r="C146" i="4" s="1"/>
  <c r="D145" i="4"/>
  <c r="B146" i="4"/>
  <c r="D145" i="3"/>
  <c r="F145" i="3"/>
  <c r="C146" i="3" s="1"/>
  <c r="B146" i="3"/>
  <c r="E145" i="4" l="1"/>
  <c r="D146" i="4"/>
  <c r="B147" i="4"/>
  <c r="F146" i="4"/>
  <c r="C147" i="4" s="1"/>
  <c r="E145" i="3"/>
  <c r="B147" i="3"/>
  <c r="F146" i="3"/>
  <c r="C147" i="3" s="1"/>
  <c r="D146" i="3"/>
  <c r="E146" i="3" l="1"/>
  <c r="E146" i="4"/>
  <c r="B148" i="4"/>
  <c r="F147" i="4"/>
  <c r="C148" i="4" s="1"/>
  <c r="D147" i="4"/>
  <c r="E147" i="4" s="1"/>
  <c r="F147" i="3"/>
  <c r="C148" i="3" s="1"/>
  <c r="B148" i="3"/>
  <c r="D147" i="3"/>
  <c r="F148" i="4" l="1"/>
  <c r="C149" i="4" s="1"/>
  <c r="B149" i="4"/>
  <c r="D148" i="4"/>
  <c r="E147" i="3"/>
  <c r="D148" i="3"/>
  <c r="B149" i="3"/>
  <c r="F148" i="3"/>
  <c r="C149" i="3" s="1"/>
  <c r="E148" i="4" l="1"/>
  <c r="F149" i="4"/>
  <c r="C150" i="4" s="1"/>
  <c r="D149" i="4"/>
  <c r="B150" i="4"/>
  <c r="E148" i="3"/>
  <c r="F149" i="3"/>
  <c r="C150" i="3" s="1"/>
  <c r="D149" i="3"/>
  <c r="B150" i="3"/>
  <c r="E149" i="3" l="1"/>
  <c r="E149" i="4"/>
  <c r="D150" i="4"/>
  <c r="B151" i="4"/>
  <c r="F150" i="4"/>
  <c r="B151" i="3"/>
  <c r="F150" i="3"/>
  <c r="C151" i="3" s="1"/>
  <c r="D150" i="3"/>
  <c r="E150" i="3" s="1"/>
  <c r="E150" i="4" l="1"/>
  <c r="B152" i="4"/>
  <c r="D151" i="4"/>
  <c r="F151" i="4"/>
  <c r="E151" i="4" s="1"/>
  <c r="C151" i="4"/>
  <c r="D151" i="3"/>
  <c r="F151" i="3"/>
  <c r="B152" i="3"/>
  <c r="C152" i="4" l="1"/>
  <c r="B153" i="4"/>
  <c r="F152" i="4"/>
  <c r="D152" i="4"/>
  <c r="E151" i="3"/>
  <c r="C152" i="3"/>
  <c r="B153" i="3"/>
  <c r="F152" i="3"/>
  <c r="D152" i="3"/>
  <c r="C153" i="3" l="1"/>
  <c r="E152" i="4"/>
  <c r="C153" i="4"/>
  <c r="F153" i="4"/>
  <c r="B154" i="4"/>
  <c r="D153" i="4"/>
  <c r="E152" i="3"/>
  <c r="D153" i="3"/>
  <c r="B154" i="3"/>
  <c r="F153" i="3"/>
  <c r="C154" i="3" s="1"/>
  <c r="E153" i="4" l="1"/>
  <c r="C154" i="4"/>
  <c r="D154" i="4"/>
  <c r="B155" i="4"/>
  <c r="F154" i="4"/>
  <c r="C155" i="4" s="1"/>
  <c r="E153" i="3"/>
  <c r="D154" i="3"/>
  <c r="B155" i="3"/>
  <c r="F154" i="3"/>
  <c r="C155" i="3" s="1"/>
  <c r="E154" i="4" l="1"/>
  <c r="B156" i="4"/>
  <c r="F155" i="4"/>
  <c r="C156" i="4" s="1"/>
  <c r="D155" i="4"/>
  <c r="E154" i="3"/>
  <c r="B156" i="3"/>
  <c r="F155" i="3"/>
  <c r="C156" i="3" s="1"/>
  <c r="D155" i="3"/>
  <c r="E155" i="4" l="1"/>
  <c r="F156" i="4"/>
  <c r="C157" i="4" s="1"/>
  <c r="B157" i="4"/>
  <c r="D156" i="4"/>
  <c r="E155" i="3"/>
  <c r="B157" i="3"/>
  <c r="F156" i="3"/>
  <c r="C157" i="3" s="1"/>
  <c r="D156" i="3"/>
  <c r="E156" i="3" s="1"/>
  <c r="E156" i="4" l="1"/>
  <c r="F157" i="4"/>
  <c r="C158" i="4" s="1"/>
  <c r="D157" i="4"/>
  <c r="B158" i="4"/>
  <c r="F157" i="3"/>
  <c r="C158" i="3" s="1"/>
  <c r="D157" i="3"/>
  <c r="B158" i="3"/>
  <c r="E157" i="4" l="1"/>
  <c r="D158" i="4"/>
  <c r="B159" i="4"/>
  <c r="F158" i="4"/>
  <c r="C159" i="4" s="1"/>
  <c r="E157" i="3"/>
  <c r="B159" i="3"/>
  <c r="F158" i="3"/>
  <c r="C159" i="3" s="1"/>
  <c r="D158" i="3"/>
  <c r="E158" i="4" l="1"/>
  <c r="B160" i="4"/>
  <c r="D159" i="4"/>
  <c r="F159" i="4"/>
  <c r="C160" i="4" s="1"/>
  <c r="E158" i="3"/>
  <c r="D159" i="3"/>
  <c r="F159" i="3"/>
  <c r="C160" i="3" s="1"/>
  <c r="B160" i="3"/>
  <c r="E159" i="4" l="1"/>
  <c r="B161" i="4"/>
  <c r="F160" i="4"/>
  <c r="C161" i="4" s="1"/>
  <c r="D160" i="4"/>
  <c r="B161" i="3"/>
  <c r="F160" i="3"/>
  <c r="C161" i="3" s="1"/>
  <c r="D160" i="3"/>
  <c r="E159" i="3"/>
  <c r="E160" i="4" l="1"/>
  <c r="F161" i="4"/>
  <c r="C162" i="4" s="1"/>
  <c r="B162" i="4"/>
  <c r="D161" i="4"/>
  <c r="E160" i="3"/>
  <c r="D161" i="3"/>
  <c r="B162" i="3"/>
  <c r="F161" i="3"/>
  <c r="C162" i="3" s="1"/>
  <c r="E161" i="4" l="1"/>
  <c r="D162" i="4"/>
  <c r="F162" i="4"/>
  <c r="C163" i="4" s="1"/>
  <c r="B163" i="4"/>
  <c r="D162" i="3"/>
  <c r="B163" i="3"/>
  <c r="F162" i="3"/>
  <c r="C163" i="3" s="1"/>
  <c r="E161" i="3"/>
  <c r="E162" i="4" l="1"/>
  <c r="B164" i="4"/>
  <c r="F163" i="4"/>
  <c r="C164" i="4" s="1"/>
  <c r="D163" i="4"/>
  <c r="E163" i="4" s="1"/>
  <c r="E162" i="3"/>
  <c r="B164" i="3"/>
  <c r="F163" i="3"/>
  <c r="C164" i="3" s="1"/>
  <c r="D163" i="3"/>
  <c r="F164" i="4" l="1"/>
  <c r="C165" i="4" s="1"/>
  <c r="B165" i="4"/>
  <c r="D164" i="4"/>
  <c r="E163" i="3"/>
  <c r="D164" i="3"/>
  <c r="B165" i="3"/>
  <c r="F164" i="3"/>
  <c r="C165" i="3" s="1"/>
  <c r="E164" i="4" l="1"/>
  <c r="F165" i="4"/>
  <c r="C166" i="4" s="1"/>
  <c r="D165" i="4"/>
  <c r="B166" i="4"/>
  <c r="E164" i="3"/>
  <c r="F165" i="3"/>
  <c r="C166" i="3" s="1"/>
  <c r="D165" i="3"/>
  <c r="B166" i="3"/>
  <c r="E165" i="3" l="1"/>
  <c r="E165" i="4"/>
  <c r="D166" i="4"/>
  <c r="B167" i="4"/>
  <c r="F166" i="4"/>
  <c r="C167" i="4" s="1"/>
  <c r="B167" i="3"/>
  <c r="F166" i="3"/>
  <c r="C167" i="3" s="1"/>
  <c r="D166" i="3"/>
  <c r="E166" i="4" l="1"/>
  <c r="B168" i="4"/>
  <c r="D167" i="4"/>
  <c r="F167" i="4"/>
  <c r="C168" i="4" s="1"/>
  <c r="E166" i="3"/>
  <c r="D167" i="3"/>
  <c r="F167" i="3"/>
  <c r="E167" i="3" s="1"/>
  <c r="B168" i="3"/>
  <c r="E167" i="4" l="1"/>
  <c r="B169" i="4"/>
  <c r="F168" i="4"/>
  <c r="C169" i="4" s="1"/>
  <c r="D168" i="4"/>
  <c r="C168" i="3"/>
  <c r="B169" i="3"/>
  <c r="F168" i="3"/>
  <c r="D168" i="3"/>
  <c r="E168" i="3" l="1"/>
  <c r="E168" i="4"/>
  <c r="F169" i="4"/>
  <c r="C170" i="4" s="1"/>
  <c r="B170" i="4"/>
  <c r="D169" i="4"/>
  <c r="C169" i="3"/>
  <c r="D169" i="3"/>
  <c r="B170" i="3"/>
  <c r="F169" i="3"/>
  <c r="C170" i="3" s="1"/>
  <c r="E169" i="4" l="1"/>
  <c r="D170" i="4"/>
  <c r="B171" i="4"/>
  <c r="F170" i="4"/>
  <c r="C171" i="4" s="1"/>
  <c r="D170" i="3"/>
  <c r="B171" i="3"/>
  <c r="F170" i="3"/>
  <c r="C171" i="3" s="1"/>
  <c r="E169" i="3"/>
  <c r="E170" i="4" l="1"/>
  <c r="B172" i="4"/>
  <c r="F171" i="4"/>
  <c r="C172" i="4" s="1"/>
  <c r="D171" i="4"/>
  <c r="E171" i="4" s="1"/>
  <c r="E170" i="3"/>
  <c r="B172" i="3"/>
  <c r="F171" i="3"/>
  <c r="C172" i="3" s="1"/>
  <c r="D171" i="3"/>
  <c r="F172" i="4" l="1"/>
  <c r="C173" i="4" s="1"/>
  <c r="B173" i="4"/>
  <c r="D172" i="4"/>
  <c r="E171" i="3"/>
  <c r="B173" i="3"/>
  <c r="F172" i="3"/>
  <c r="C173" i="3" s="1"/>
  <c r="D172" i="3"/>
  <c r="E172" i="3" l="1"/>
  <c r="E172" i="4"/>
  <c r="F173" i="4"/>
  <c r="C174" i="4" s="1"/>
  <c r="D173" i="4"/>
  <c r="B174" i="4"/>
  <c r="F173" i="3"/>
  <c r="C174" i="3" s="1"/>
  <c r="D173" i="3"/>
  <c r="B174" i="3"/>
  <c r="E173" i="4" l="1"/>
  <c r="D174" i="4"/>
  <c r="B175" i="4"/>
  <c r="F174" i="4"/>
  <c r="C175" i="4" s="1"/>
  <c r="E173" i="3"/>
  <c r="B175" i="3"/>
  <c r="F174" i="3"/>
  <c r="C175" i="3" s="1"/>
  <c r="D174" i="3"/>
  <c r="E174" i="3" l="1"/>
  <c r="E174" i="4"/>
  <c r="B176" i="4"/>
  <c r="D175" i="4"/>
  <c r="F175" i="4"/>
  <c r="C176" i="4" s="1"/>
  <c r="D175" i="3"/>
  <c r="F175" i="3"/>
  <c r="C176" i="3" s="1"/>
  <c r="B176" i="3"/>
  <c r="E175" i="4" l="1"/>
  <c r="B177" i="4"/>
  <c r="F176" i="4"/>
  <c r="C177" i="4" s="1"/>
  <c r="D176" i="4"/>
  <c r="B177" i="3"/>
  <c r="F176" i="3"/>
  <c r="C177" i="3" s="1"/>
  <c r="D176" i="3"/>
  <c r="E175" i="3"/>
  <c r="E176" i="3" l="1"/>
  <c r="E176" i="4"/>
  <c r="F177" i="4"/>
  <c r="C178" i="4" s="1"/>
  <c r="B178" i="4"/>
  <c r="D177" i="4"/>
  <c r="D177" i="3"/>
  <c r="B178" i="3"/>
  <c r="F177" i="3"/>
  <c r="C178" i="3" s="1"/>
  <c r="E177" i="4" l="1"/>
  <c r="D178" i="4"/>
  <c r="B179" i="4"/>
  <c r="F178" i="4"/>
  <c r="C179" i="4" s="1"/>
  <c r="E177" i="3"/>
  <c r="D178" i="3"/>
  <c r="B179" i="3"/>
  <c r="F178" i="3"/>
  <c r="C179" i="3" s="1"/>
  <c r="E178" i="4" l="1"/>
  <c r="B180" i="4"/>
  <c r="F179" i="4"/>
  <c r="C180" i="4" s="1"/>
  <c r="D179" i="4"/>
  <c r="E178" i="3"/>
  <c r="B180" i="3"/>
  <c r="F179" i="3"/>
  <c r="C180" i="3" s="1"/>
  <c r="D179" i="3"/>
  <c r="E179" i="3" l="1"/>
  <c r="E179" i="4"/>
  <c r="F180" i="4"/>
  <c r="C181" i="4" s="1"/>
  <c r="B181" i="4"/>
  <c r="D180" i="4"/>
  <c r="E180" i="4" s="1"/>
  <c r="D180" i="3"/>
  <c r="F180" i="3"/>
  <c r="C181" i="3" s="1"/>
  <c r="B181" i="3"/>
  <c r="F181" i="4" l="1"/>
  <c r="C182" i="4" s="1"/>
  <c r="D181" i="4"/>
  <c r="B182" i="4"/>
  <c r="E180" i="3"/>
  <c r="F181" i="3"/>
  <c r="C182" i="3" s="1"/>
  <c r="D181" i="3"/>
  <c r="B182" i="3"/>
  <c r="E181" i="4" l="1"/>
  <c r="D182" i="4"/>
  <c r="B183" i="4"/>
  <c r="F182" i="4"/>
  <c r="E181" i="3"/>
  <c r="B183" i="3"/>
  <c r="F182" i="3"/>
  <c r="C183" i="3" s="1"/>
  <c r="D182" i="3"/>
  <c r="E182" i="3" l="1"/>
  <c r="E182" i="4"/>
  <c r="B184" i="4"/>
  <c r="D183" i="4"/>
  <c r="F183" i="4"/>
  <c r="E183" i="4" s="1"/>
  <c r="C183" i="4"/>
  <c r="D183" i="3"/>
  <c r="F183" i="3"/>
  <c r="B184" i="3"/>
  <c r="C184" i="4" l="1"/>
  <c r="B185" i="4"/>
  <c r="F184" i="4"/>
  <c r="D184" i="4"/>
  <c r="E183" i="3"/>
  <c r="C184" i="3"/>
  <c r="B185" i="3"/>
  <c r="F184" i="3"/>
  <c r="D184" i="3"/>
  <c r="C185" i="3" l="1"/>
  <c r="C185" i="4"/>
  <c r="E184" i="4"/>
  <c r="F185" i="4"/>
  <c r="B186" i="4"/>
  <c r="D185" i="4"/>
  <c r="E185" i="4" s="1"/>
  <c r="E184" i="3"/>
  <c r="D185" i="3"/>
  <c r="B186" i="3"/>
  <c r="F185" i="3"/>
  <c r="C186" i="3" s="1"/>
  <c r="C186" i="4" l="1"/>
  <c r="D186" i="4"/>
  <c r="B187" i="4"/>
  <c r="F186" i="4"/>
  <c r="C187" i="4" s="1"/>
  <c r="D186" i="3"/>
  <c r="B187" i="3"/>
  <c r="F186" i="3"/>
  <c r="C187" i="3" s="1"/>
  <c r="E185" i="3"/>
  <c r="E186" i="4" l="1"/>
  <c r="B188" i="4"/>
  <c r="F187" i="4"/>
  <c r="C188" i="4" s="1"/>
  <c r="D187" i="4"/>
  <c r="E186" i="3"/>
  <c r="B188" i="3"/>
  <c r="F187" i="3"/>
  <c r="C188" i="3" s="1"/>
  <c r="D187" i="3"/>
  <c r="E187" i="3" l="1"/>
  <c r="E187" i="4"/>
  <c r="F188" i="4"/>
  <c r="C189" i="4" s="1"/>
  <c r="B189" i="4"/>
  <c r="D188" i="4"/>
  <c r="B189" i="3"/>
  <c r="F188" i="3"/>
  <c r="C189" i="3" s="1"/>
  <c r="D188" i="3"/>
  <c r="E188" i="4" l="1"/>
  <c r="B190" i="4"/>
  <c r="F189" i="4"/>
  <c r="C190" i="4" s="1"/>
  <c r="D189" i="4"/>
  <c r="E189" i="4" s="1"/>
  <c r="E188" i="3"/>
  <c r="F189" i="3"/>
  <c r="C190" i="3" s="1"/>
  <c r="D189" i="3"/>
  <c r="B190" i="3"/>
  <c r="D190" i="4" l="1"/>
  <c r="C191" i="4"/>
  <c r="B191" i="4"/>
  <c r="E190" i="4"/>
  <c r="F190" i="4"/>
  <c r="E189" i="3"/>
  <c r="C191" i="3"/>
  <c r="B191" i="3"/>
  <c r="F190" i="3"/>
  <c r="E190" i="3"/>
  <c r="D190" i="3"/>
  <c r="B192" i="4" l="1"/>
  <c r="F191" i="4"/>
  <c r="E191" i="4"/>
  <c r="D191" i="4"/>
  <c r="C192" i="4"/>
  <c r="D191" i="3"/>
  <c r="F191" i="3"/>
  <c r="C192" i="3"/>
  <c r="B192" i="3"/>
  <c r="E191" i="3"/>
  <c r="C193" i="4" l="1"/>
  <c r="B193" i="4"/>
  <c r="F192" i="4"/>
  <c r="E192" i="4"/>
  <c r="D192" i="4"/>
  <c r="B193" i="3"/>
  <c r="F192" i="3"/>
  <c r="E192" i="3"/>
  <c r="C193" i="3"/>
  <c r="D192" i="3"/>
  <c r="E193" i="4" l="1"/>
  <c r="D193" i="4"/>
  <c r="C194" i="4"/>
  <c r="F193" i="4"/>
  <c r="B194" i="4"/>
  <c r="C194" i="3"/>
  <c r="D193" i="3"/>
  <c r="B194" i="3"/>
  <c r="E193" i="3"/>
  <c r="F193" i="3"/>
  <c r="C195" i="4" l="1"/>
  <c r="B195" i="4"/>
  <c r="F194" i="4"/>
  <c r="E194" i="4"/>
  <c r="D194" i="4"/>
  <c r="E194" i="3"/>
  <c r="D194" i="3"/>
  <c r="B195" i="3"/>
  <c r="C195" i="3"/>
  <c r="F194" i="3"/>
  <c r="C196" i="4" l="1"/>
  <c r="B196" i="4"/>
  <c r="F195" i="4"/>
  <c r="D195" i="4"/>
  <c r="E195" i="4"/>
  <c r="C196" i="3"/>
  <c r="B196" i="3"/>
  <c r="F195" i="3"/>
  <c r="E195" i="3"/>
  <c r="D195" i="3"/>
  <c r="F196" i="4" l="1"/>
  <c r="E196" i="4"/>
  <c r="D196" i="4"/>
  <c r="B197" i="4"/>
  <c r="C197" i="4"/>
  <c r="E196" i="3"/>
  <c r="D196" i="3"/>
  <c r="C197" i="3"/>
  <c r="B197" i="3"/>
  <c r="F196" i="3"/>
  <c r="C198" i="4" l="1"/>
  <c r="B198" i="4"/>
  <c r="F197" i="4"/>
  <c r="E197" i="4"/>
  <c r="D197" i="4"/>
  <c r="F197" i="3"/>
  <c r="E197" i="3"/>
  <c r="D197" i="3"/>
  <c r="C198" i="3"/>
  <c r="B198" i="3"/>
  <c r="D198" i="4" l="1"/>
  <c r="C199" i="4"/>
  <c r="B199" i="4"/>
  <c r="E198" i="4"/>
  <c r="F198" i="4"/>
  <c r="C199" i="3"/>
  <c r="B199" i="3"/>
  <c r="F198" i="3"/>
  <c r="E198" i="3"/>
  <c r="D198" i="3"/>
  <c r="B200" i="4" l="1"/>
  <c r="F199" i="4"/>
  <c r="E199" i="4"/>
  <c r="D199" i="4"/>
  <c r="C200" i="4"/>
  <c r="D199" i="3"/>
  <c r="F199" i="3"/>
  <c r="E199" i="3"/>
  <c r="C200" i="3"/>
  <c r="B200" i="3"/>
  <c r="C201" i="4" l="1"/>
  <c r="B201" i="4"/>
  <c r="F200" i="4"/>
  <c r="E200" i="4"/>
  <c r="D200" i="4"/>
  <c r="B201" i="3"/>
  <c r="F200" i="3"/>
  <c r="E200" i="3"/>
  <c r="C201" i="3"/>
  <c r="D200" i="3"/>
  <c r="E201" i="4" l="1"/>
  <c r="D201" i="4"/>
  <c r="C202" i="4"/>
  <c r="F201" i="4"/>
  <c r="B202" i="4"/>
  <c r="C202" i="3"/>
  <c r="B202" i="3"/>
  <c r="D201" i="3"/>
  <c r="F201" i="3"/>
  <c r="E201" i="3"/>
  <c r="C203" i="4" l="1"/>
  <c r="B203" i="4"/>
  <c r="F202" i="4"/>
  <c r="E202" i="4"/>
  <c r="D202" i="4"/>
  <c r="F202" i="3"/>
  <c r="E202" i="3"/>
  <c r="D202" i="3"/>
  <c r="B203" i="3"/>
  <c r="C203" i="3"/>
  <c r="C204" i="4" l="1"/>
  <c r="B204" i="4"/>
  <c r="F203" i="4"/>
  <c r="D203" i="4"/>
  <c r="E203" i="4"/>
  <c r="C204" i="3"/>
  <c r="B204" i="3"/>
  <c r="F203" i="3"/>
  <c r="E203" i="3"/>
  <c r="D203" i="3"/>
  <c r="F204" i="4" l="1"/>
  <c r="E204" i="4"/>
  <c r="D204" i="4"/>
  <c r="B205" i="4"/>
  <c r="C205" i="4"/>
  <c r="D204" i="3"/>
  <c r="C205" i="3"/>
  <c r="E204" i="3"/>
  <c r="B205" i="3"/>
  <c r="F204" i="3"/>
  <c r="C206" i="4" l="1"/>
  <c r="B206" i="4"/>
  <c r="F205" i="4"/>
  <c r="E205" i="4"/>
  <c r="D205" i="4"/>
  <c r="B206" i="3"/>
  <c r="F205" i="3"/>
  <c r="E205" i="3"/>
  <c r="D205" i="3"/>
  <c r="C206" i="3"/>
  <c r="D206" i="4" l="1"/>
  <c r="C207" i="4"/>
  <c r="B207" i="4"/>
  <c r="E206" i="4"/>
  <c r="F206" i="4"/>
  <c r="C207" i="3"/>
  <c r="B207" i="3"/>
  <c r="F206" i="3"/>
  <c r="E206" i="3"/>
  <c r="D206" i="3"/>
  <c r="B208" i="4" l="1"/>
  <c r="F207" i="4"/>
  <c r="E207" i="4"/>
  <c r="D207" i="4"/>
  <c r="C208" i="4"/>
  <c r="E207" i="3"/>
  <c r="D207" i="3"/>
  <c r="F207" i="3"/>
  <c r="C208" i="3"/>
  <c r="B208" i="3"/>
  <c r="C209" i="4" l="1"/>
  <c r="B209" i="4"/>
  <c r="F208" i="4"/>
  <c r="E208" i="4"/>
  <c r="D208" i="4"/>
  <c r="C209" i="3"/>
  <c r="B209" i="3"/>
  <c r="F208" i="3"/>
  <c r="E208" i="3"/>
  <c r="D208" i="3"/>
  <c r="E209" i="4" l="1"/>
  <c r="D209" i="4"/>
  <c r="C210" i="4"/>
  <c r="F209" i="4"/>
  <c r="B210" i="4"/>
  <c r="C210" i="3"/>
  <c r="B210" i="3"/>
  <c r="D209" i="3"/>
  <c r="F209" i="3"/>
  <c r="E209" i="3"/>
  <c r="C211" i="4" l="1"/>
  <c r="B211" i="4"/>
  <c r="F210" i="4"/>
  <c r="E210" i="4"/>
  <c r="D210" i="4"/>
  <c r="F210" i="3"/>
  <c r="E210" i="3"/>
  <c r="D210" i="3"/>
  <c r="B211" i="3"/>
  <c r="C211" i="3"/>
  <c r="C212" i="4" l="1"/>
  <c r="B212" i="4"/>
  <c r="F211" i="4"/>
  <c r="D211" i="4"/>
  <c r="E211" i="4"/>
  <c r="C212" i="3"/>
  <c r="B212" i="3"/>
  <c r="F211" i="3"/>
  <c r="E211" i="3"/>
  <c r="D211" i="3"/>
  <c r="F212" i="4" l="1"/>
  <c r="E212" i="4"/>
  <c r="D212" i="4"/>
  <c r="B213" i="4"/>
  <c r="C213" i="4"/>
  <c r="D212" i="3"/>
  <c r="C213" i="3"/>
  <c r="E212" i="3"/>
  <c r="B213" i="3"/>
  <c r="F212" i="3"/>
  <c r="C214" i="4" l="1"/>
  <c r="B214" i="4"/>
  <c r="F213" i="4"/>
  <c r="E213" i="4"/>
  <c r="D213" i="4"/>
  <c r="B214" i="3"/>
  <c r="F213" i="3"/>
  <c r="E213" i="3"/>
  <c r="D213" i="3"/>
  <c r="C214" i="3"/>
  <c r="D214" i="4" l="1"/>
  <c r="C215" i="4"/>
  <c r="B215" i="4"/>
  <c r="E214" i="4"/>
  <c r="F214" i="4"/>
  <c r="C215" i="3"/>
  <c r="B215" i="3"/>
  <c r="F214" i="3"/>
  <c r="E214" i="3"/>
  <c r="D214" i="3"/>
  <c r="B216" i="4" l="1"/>
  <c r="F215" i="4"/>
  <c r="E215" i="4"/>
  <c r="D215" i="4"/>
  <c r="C216" i="4"/>
  <c r="E215" i="3"/>
  <c r="D215" i="3"/>
  <c r="F215" i="3"/>
  <c r="C216" i="3"/>
  <c r="B216" i="3"/>
  <c r="C217" i="4" l="1"/>
  <c r="B217" i="4"/>
  <c r="F216" i="4"/>
  <c r="E216" i="4"/>
  <c r="D216" i="4"/>
  <c r="C217" i="3"/>
  <c r="B217" i="3"/>
  <c r="F216" i="3"/>
  <c r="E216" i="3"/>
  <c r="D216" i="3"/>
  <c r="E217" i="4" l="1"/>
  <c r="D217" i="4"/>
  <c r="C218" i="4"/>
  <c r="F217" i="4"/>
  <c r="B218" i="4"/>
  <c r="C218" i="3"/>
  <c r="B218" i="3"/>
  <c r="D217" i="3"/>
  <c r="F217" i="3"/>
  <c r="E217" i="3"/>
  <c r="C219" i="4" l="1"/>
  <c r="B219" i="4"/>
  <c r="F218" i="4"/>
  <c r="E218" i="4"/>
  <c r="D218" i="4"/>
  <c r="F218" i="3"/>
  <c r="E218" i="3"/>
  <c r="D218" i="3"/>
  <c r="B219" i="3"/>
  <c r="C219" i="3"/>
  <c r="C220" i="4" l="1"/>
  <c r="B220" i="4"/>
  <c r="F219" i="4"/>
  <c r="D219" i="4"/>
  <c r="E219" i="4"/>
  <c r="C220" i="3"/>
  <c r="B220" i="3"/>
  <c r="F219" i="3"/>
  <c r="E219" i="3"/>
  <c r="D219" i="3"/>
  <c r="F220" i="4" l="1"/>
  <c r="E220" i="4"/>
  <c r="D220" i="4"/>
  <c r="B221" i="4"/>
  <c r="C221" i="4"/>
  <c r="D220" i="3"/>
  <c r="C221" i="3"/>
  <c r="E220" i="3"/>
  <c r="B221" i="3"/>
  <c r="F220" i="3"/>
  <c r="C222" i="4" l="1"/>
  <c r="B222" i="4"/>
  <c r="F221" i="4"/>
  <c r="E221" i="4"/>
  <c r="D221" i="4"/>
  <c r="B222" i="3"/>
  <c r="F221" i="3"/>
  <c r="E221" i="3"/>
  <c r="D221" i="3"/>
  <c r="C222" i="3"/>
  <c r="D222" i="4" l="1"/>
  <c r="C223" i="4"/>
  <c r="B223" i="4"/>
  <c r="E222" i="4"/>
  <c r="F222" i="4"/>
  <c r="C223" i="3"/>
  <c r="B223" i="3"/>
  <c r="F222" i="3"/>
  <c r="E222" i="3"/>
  <c r="D222" i="3"/>
  <c r="B224" i="4" l="1"/>
  <c r="F223" i="4"/>
  <c r="E223" i="4"/>
  <c r="D223" i="4"/>
  <c r="C224" i="4"/>
  <c r="E223" i="3"/>
  <c r="D223" i="3"/>
  <c r="F223" i="3"/>
  <c r="C224" i="3"/>
  <c r="B224" i="3"/>
  <c r="C225" i="4" l="1"/>
  <c r="B225" i="4"/>
  <c r="F224" i="4"/>
  <c r="E224" i="4"/>
  <c r="D224" i="4"/>
  <c r="C225" i="3"/>
  <c r="B225" i="3"/>
  <c r="F224" i="3"/>
  <c r="E224" i="3"/>
  <c r="D224" i="3"/>
  <c r="E225" i="4" l="1"/>
  <c r="D225" i="4"/>
  <c r="C226" i="4"/>
  <c r="F225" i="4"/>
  <c r="B226" i="4"/>
  <c r="C226" i="3"/>
  <c r="B226" i="3"/>
  <c r="D225" i="3"/>
  <c r="F225" i="3"/>
  <c r="E225" i="3"/>
  <c r="C227" i="4" l="1"/>
  <c r="B227" i="4"/>
  <c r="F226" i="4"/>
  <c r="E226" i="4"/>
  <c r="D226" i="4"/>
  <c r="F226" i="3"/>
  <c r="E226" i="3"/>
  <c r="D226" i="3"/>
  <c r="B227" i="3"/>
  <c r="C227" i="3"/>
  <c r="C228" i="4" l="1"/>
  <c r="B228" i="4"/>
  <c r="F227" i="4"/>
  <c r="D227" i="4"/>
  <c r="E227" i="4"/>
  <c r="C228" i="3"/>
  <c r="B228" i="3"/>
  <c r="F227" i="3"/>
  <c r="E227" i="3"/>
  <c r="D227" i="3"/>
  <c r="F228" i="4" l="1"/>
  <c r="E228" i="4"/>
  <c r="D228" i="4"/>
  <c r="B229" i="4"/>
  <c r="C229" i="4"/>
  <c r="D228" i="3"/>
  <c r="C229" i="3"/>
  <c r="E228" i="3"/>
  <c r="B229" i="3"/>
  <c r="F228" i="3"/>
  <c r="C230" i="4" l="1"/>
  <c r="B230" i="4"/>
  <c r="F229" i="4"/>
  <c r="E229" i="4"/>
  <c r="D229" i="4"/>
  <c r="B230" i="3"/>
  <c r="F229" i="3"/>
  <c r="E229" i="3"/>
  <c r="D229" i="3"/>
  <c r="C230" i="3"/>
  <c r="D230" i="4" l="1"/>
  <c r="C231" i="4"/>
  <c r="B231" i="4"/>
  <c r="E230" i="4"/>
  <c r="F230" i="4"/>
  <c r="C231" i="3"/>
  <c r="B231" i="3"/>
  <c r="F230" i="3"/>
  <c r="E230" i="3"/>
  <c r="D230" i="3"/>
  <c r="B232" i="4" l="1"/>
  <c r="F231" i="4"/>
  <c r="E231" i="4"/>
  <c r="D231" i="4"/>
  <c r="C232" i="4"/>
  <c r="E231" i="3"/>
  <c r="D231" i="3"/>
  <c r="F231" i="3"/>
  <c r="C232" i="3"/>
  <c r="B232" i="3"/>
  <c r="C233" i="4" l="1"/>
  <c r="B233" i="4"/>
  <c r="F232" i="4"/>
  <c r="E232" i="4"/>
  <c r="D232" i="4"/>
  <c r="C233" i="3"/>
  <c r="B233" i="3"/>
  <c r="F232" i="3"/>
  <c r="E232" i="3"/>
  <c r="D232" i="3"/>
  <c r="E233" i="4" l="1"/>
  <c r="D233" i="4"/>
  <c r="C234" i="4"/>
  <c r="F233" i="4"/>
  <c r="B234" i="4"/>
  <c r="C234" i="3"/>
  <c r="B234" i="3"/>
  <c r="D233" i="3"/>
  <c r="F233" i="3"/>
  <c r="E233" i="3"/>
  <c r="C235" i="4" l="1"/>
  <c r="B235" i="4"/>
  <c r="F234" i="4"/>
  <c r="E234" i="4"/>
  <c r="D234" i="4"/>
  <c r="C235" i="3"/>
  <c r="B235" i="3"/>
  <c r="F234" i="3"/>
  <c r="E234" i="3"/>
  <c r="D234" i="3"/>
  <c r="D235" i="4" l="1"/>
  <c r="C236" i="4"/>
  <c r="B236" i="4"/>
  <c r="E235" i="4"/>
  <c r="F235" i="4"/>
  <c r="D235" i="3"/>
  <c r="C236" i="3"/>
  <c r="E235" i="3"/>
  <c r="B236" i="3"/>
  <c r="F235" i="3"/>
  <c r="B237" i="4" l="1"/>
  <c r="F236" i="4"/>
  <c r="E236" i="4"/>
  <c r="D236" i="4"/>
  <c r="C237" i="4"/>
  <c r="B237" i="3"/>
  <c r="F236" i="3"/>
  <c r="E236" i="3"/>
  <c r="C237" i="3"/>
  <c r="D236" i="3"/>
  <c r="C238" i="4" l="1"/>
  <c r="B238" i="4"/>
  <c r="F237" i="4"/>
  <c r="E237" i="4"/>
  <c r="D237" i="4"/>
  <c r="C238" i="3"/>
  <c r="E237" i="3"/>
  <c r="D237" i="3"/>
  <c r="F237" i="3"/>
  <c r="B238" i="3"/>
  <c r="E238" i="4" l="1"/>
  <c r="D238" i="4"/>
  <c r="C239" i="4"/>
  <c r="F238" i="4"/>
  <c r="B239" i="4"/>
  <c r="E238" i="3"/>
  <c r="D238" i="3"/>
  <c r="C239" i="3"/>
  <c r="B239" i="3"/>
  <c r="F238" i="3"/>
  <c r="C240" i="4" l="1"/>
  <c r="B240" i="4"/>
  <c r="F239" i="4"/>
  <c r="E239" i="4"/>
  <c r="D239" i="4"/>
  <c r="C240" i="3"/>
  <c r="B240" i="3"/>
  <c r="F239" i="3"/>
  <c r="E239" i="3"/>
  <c r="D239" i="3"/>
  <c r="C241" i="4" l="1"/>
  <c r="B241" i="4"/>
  <c r="F240" i="4"/>
  <c r="D240" i="4"/>
  <c r="E240" i="4"/>
  <c r="D240" i="3"/>
  <c r="C241" i="3"/>
  <c r="E240" i="3"/>
  <c r="B241" i="3"/>
  <c r="F240" i="3"/>
  <c r="F241" i="4" l="1"/>
  <c r="E241" i="4"/>
  <c r="D241" i="4"/>
  <c r="B242" i="4"/>
  <c r="C242" i="4"/>
  <c r="F241" i="3"/>
  <c r="E241" i="3"/>
  <c r="D241" i="3"/>
  <c r="C242" i="3"/>
  <c r="B242" i="3"/>
  <c r="C243" i="4" l="1"/>
  <c r="B243" i="4"/>
  <c r="F242" i="4"/>
  <c r="E242" i="4"/>
  <c r="D242" i="4"/>
  <c r="C243" i="3"/>
  <c r="B243" i="3"/>
  <c r="E242" i="3"/>
  <c r="D242" i="3"/>
  <c r="F242" i="3"/>
  <c r="D243" i="4" l="1"/>
  <c r="C244" i="4"/>
  <c r="B244" i="4"/>
  <c r="E243" i="4"/>
  <c r="F243" i="4"/>
  <c r="D243" i="3"/>
  <c r="C244" i="3"/>
  <c r="B244" i="3"/>
  <c r="F243" i="3"/>
  <c r="E243" i="3"/>
  <c r="B245" i="4" l="1"/>
  <c r="F244" i="4"/>
  <c r="E244" i="4"/>
  <c r="D244" i="4"/>
  <c r="C245" i="4"/>
  <c r="B245" i="3"/>
  <c r="F244" i="3"/>
  <c r="E244" i="3"/>
  <c r="C245" i="3"/>
  <c r="D244" i="3"/>
  <c r="C246" i="4" l="1"/>
  <c r="B246" i="4"/>
  <c r="F245" i="4"/>
  <c r="E245" i="4"/>
  <c r="D245" i="4"/>
  <c r="C246" i="3"/>
  <c r="D245" i="3"/>
  <c r="E245" i="3"/>
  <c r="B246" i="3"/>
  <c r="F245" i="3"/>
  <c r="E246" i="4" l="1"/>
  <c r="D246" i="4"/>
  <c r="C247" i="4"/>
  <c r="F246" i="4"/>
  <c r="B247" i="4"/>
  <c r="E246" i="3"/>
  <c r="D246" i="3"/>
  <c r="C247" i="3"/>
  <c r="B247" i="3"/>
  <c r="F246" i="3"/>
  <c r="C248" i="4" l="1"/>
  <c r="B248" i="4"/>
  <c r="F247" i="4"/>
  <c r="E247" i="4"/>
  <c r="D247" i="4"/>
  <c r="C248" i="3"/>
  <c r="B248" i="3"/>
  <c r="F247" i="3"/>
  <c r="E247" i="3"/>
  <c r="D247" i="3"/>
  <c r="C249" i="4" l="1"/>
  <c r="B249" i="4"/>
  <c r="F248" i="4"/>
  <c r="D248" i="4"/>
  <c r="E248" i="4"/>
  <c r="C249" i="3"/>
  <c r="B249" i="3"/>
  <c r="D248" i="3"/>
  <c r="F248" i="3"/>
  <c r="E248" i="3"/>
  <c r="F249" i="4" l="1"/>
  <c r="E249" i="4"/>
  <c r="D249" i="4"/>
  <c r="B250" i="4"/>
  <c r="C250" i="4"/>
  <c r="F249" i="3"/>
  <c r="E249" i="3"/>
  <c r="D249" i="3"/>
  <c r="C250" i="3"/>
  <c r="B250" i="3"/>
  <c r="C251" i="4" l="1"/>
  <c r="B251" i="4"/>
  <c r="F250" i="4"/>
  <c r="E250" i="4"/>
  <c r="D250" i="4"/>
  <c r="C251" i="3"/>
  <c r="B251" i="3"/>
  <c r="D250" i="3"/>
  <c r="E250" i="3"/>
  <c r="F250" i="3"/>
  <c r="D251" i="4" l="1"/>
  <c r="C252" i="4"/>
  <c r="B252" i="4"/>
  <c r="E251" i="4"/>
  <c r="F251" i="4"/>
  <c r="D251" i="3"/>
  <c r="C252" i="3"/>
  <c r="B252" i="3"/>
  <c r="F251" i="3"/>
  <c r="E251" i="3"/>
  <c r="B253" i="4" l="1"/>
  <c r="F252" i="4"/>
  <c r="E252" i="4"/>
  <c r="D252" i="4"/>
  <c r="C253" i="4"/>
  <c r="B253" i="3"/>
  <c r="F252" i="3"/>
  <c r="E252" i="3"/>
  <c r="C253" i="3"/>
  <c r="D252" i="3"/>
  <c r="C254" i="4" l="1"/>
  <c r="B254" i="4"/>
  <c r="F253" i="4"/>
  <c r="E253" i="4"/>
  <c r="D253" i="4"/>
  <c r="C254" i="3"/>
  <c r="B254" i="3"/>
  <c r="D253" i="3"/>
  <c r="F253" i="3"/>
  <c r="E253" i="3"/>
  <c r="E254" i="4" l="1"/>
  <c r="D254" i="4"/>
  <c r="C255" i="4"/>
  <c r="F254" i="4"/>
  <c r="B255" i="4"/>
  <c r="E254" i="3"/>
  <c r="D254" i="3"/>
  <c r="C255" i="3"/>
  <c r="B255" i="3"/>
  <c r="F254" i="3"/>
  <c r="C256" i="4" l="1"/>
  <c r="B256" i="4"/>
  <c r="F255" i="4"/>
  <c r="E255" i="4"/>
  <c r="D255" i="4"/>
  <c r="C256" i="3"/>
  <c r="B256" i="3"/>
  <c r="F255" i="3"/>
  <c r="D255" i="3"/>
  <c r="E255" i="3"/>
  <c r="C257" i="4" l="1"/>
  <c r="B257" i="4"/>
  <c r="F256" i="4"/>
  <c r="D256" i="4"/>
  <c r="E256" i="4"/>
  <c r="C257" i="3"/>
  <c r="B257" i="3"/>
  <c r="F256" i="3"/>
  <c r="E256" i="3"/>
  <c r="D256" i="3"/>
  <c r="F257" i="4" l="1"/>
  <c r="E257" i="4"/>
  <c r="D257" i="4"/>
  <c r="B258" i="4"/>
  <c r="C258" i="4"/>
  <c r="F257" i="3"/>
  <c r="E257" i="3"/>
  <c r="D257" i="3"/>
  <c r="C258" i="3"/>
  <c r="B258" i="3"/>
  <c r="C259" i="4" l="1"/>
  <c r="B259" i="4"/>
  <c r="F258" i="4"/>
  <c r="E258" i="4"/>
  <c r="D258" i="4"/>
  <c r="C259" i="3"/>
  <c r="B259" i="3"/>
  <c r="D258" i="3"/>
  <c r="F258" i="3"/>
  <c r="E258" i="3"/>
  <c r="D259" i="4" l="1"/>
  <c r="C260" i="4"/>
  <c r="B260" i="4"/>
  <c r="E259" i="4"/>
  <c r="F259" i="4"/>
  <c r="D259" i="3"/>
  <c r="C260" i="3"/>
  <c r="B260" i="3"/>
  <c r="F259" i="3"/>
  <c r="E259" i="3"/>
  <c r="B261" i="4" l="1"/>
  <c r="F260" i="4"/>
  <c r="E260" i="4"/>
  <c r="D260" i="4"/>
  <c r="C261" i="4"/>
  <c r="B261" i="3"/>
  <c r="F260" i="3"/>
  <c r="E260" i="3"/>
  <c r="D260" i="3"/>
  <c r="C261" i="3"/>
  <c r="C262" i="4" l="1"/>
  <c r="B262" i="4"/>
  <c r="F261" i="4"/>
  <c r="E261" i="4"/>
  <c r="D261" i="4"/>
  <c r="C262" i="3"/>
  <c r="B262" i="3"/>
  <c r="F261" i="3"/>
  <c r="D261" i="3"/>
  <c r="E261" i="3"/>
  <c r="E262" i="4" l="1"/>
  <c r="D262" i="4"/>
  <c r="C263" i="4"/>
  <c r="F262" i="4"/>
  <c r="B263" i="4"/>
  <c r="E262" i="3"/>
  <c r="D262" i="3"/>
  <c r="C263" i="3"/>
  <c r="B263" i="3"/>
  <c r="F262" i="3"/>
  <c r="C264" i="4" l="1"/>
  <c r="B264" i="4"/>
  <c r="F263" i="4"/>
  <c r="E263" i="4"/>
  <c r="D263" i="4"/>
  <c r="C264" i="3"/>
  <c r="B264" i="3"/>
  <c r="F263" i="3"/>
  <c r="E263" i="3"/>
  <c r="D263" i="3"/>
  <c r="C265" i="4" l="1"/>
  <c r="B265" i="4"/>
  <c r="F264" i="4"/>
  <c r="D264" i="4"/>
  <c r="E264" i="4"/>
  <c r="C265" i="3"/>
  <c r="B265" i="3"/>
  <c r="F264" i="3"/>
  <c r="E264" i="3"/>
  <c r="D264" i="3"/>
  <c r="F265" i="4" l="1"/>
  <c r="E265" i="4"/>
  <c r="D265" i="4"/>
  <c r="B266" i="4"/>
  <c r="C266" i="4"/>
  <c r="F265" i="3"/>
  <c r="E265" i="3"/>
  <c r="D265" i="3"/>
  <c r="B266" i="3"/>
  <c r="C266" i="3"/>
  <c r="C267" i="4" l="1"/>
  <c r="B267" i="4"/>
  <c r="F266" i="4"/>
  <c r="E266" i="4"/>
  <c r="D266" i="4"/>
  <c r="C267" i="3"/>
  <c r="B267" i="3"/>
  <c r="F266" i="3"/>
  <c r="E266" i="3"/>
  <c r="D266" i="3"/>
  <c r="D267" i="4" l="1"/>
  <c r="C268" i="4"/>
  <c r="B268" i="4"/>
  <c r="E267" i="4"/>
  <c r="F267" i="4"/>
  <c r="D267" i="3"/>
  <c r="C268" i="3"/>
  <c r="B268" i="3"/>
  <c r="F267" i="3"/>
  <c r="E267" i="3"/>
  <c r="B269" i="4" l="1"/>
  <c r="F268" i="4"/>
  <c r="E268" i="4"/>
  <c r="D268" i="4"/>
  <c r="C269" i="4"/>
  <c r="B269" i="3"/>
  <c r="F268" i="3"/>
  <c r="E268" i="3"/>
  <c r="D268" i="3"/>
  <c r="C269" i="3"/>
  <c r="C270" i="4" l="1"/>
  <c r="B270" i="4"/>
  <c r="F269" i="4"/>
  <c r="E269" i="4"/>
  <c r="D269" i="4"/>
  <c r="C270" i="3"/>
  <c r="B270" i="3"/>
  <c r="F269" i="3"/>
  <c r="D269" i="3"/>
  <c r="E269" i="3"/>
  <c r="E270" i="4" l="1"/>
  <c r="D270" i="4"/>
  <c r="C271" i="4"/>
  <c r="F270" i="4"/>
  <c r="B271" i="4"/>
  <c r="E270" i="3"/>
  <c r="D270" i="3"/>
  <c r="C271" i="3"/>
  <c r="B271" i="3"/>
  <c r="F270" i="3"/>
  <c r="C272" i="4" l="1"/>
  <c r="B272" i="4"/>
  <c r="F271" i="4"/>
  <c r="E271" i="4"/>
  <c r="D271" i="4"/>
  <c r="C272" i="3"/>
  <c r="B272" i="3"/>
  <c r="F271" i="3"/>
  <c r="E271" i="3"/>
  <c r="D271" i="3"/>
  <c r="C273" i="4" l="1"/>
  <c r="B273" i="4"/>
  <c r="F272" i="4"/>
  <c r="D272" i="4"/>
  <c r="E272" i="4"/>
  <c r="C273" i="3"/>
  <c r="B273" i="3"/>
  <c r="F272" i="3"/>
  <c r="E272" i="3"/>
  <c r="D272" i="3"/>
  <c r="F273" i="4" l="1"/>
  <c r="E273" i="4"/>
  <c r="D273" i="4"/>
  <c r="B274" i="4"/>
  <c r="C274" i="4"/>
  <c r="F273" i="3"/>
  <c r="E273" i="3"/>
  <c r="D273" i="3"/>
  <c r="B274" i="3"/>
  <c r="C274" i="3"/>
  <c r="C275" i="4" l="1"/>
  <c r="B275" i="4"/>
  <c r="F274" i="4"/>
  <c r="E274" i="4"/>
  <c r="D274" i="4"/>
  <c r="C275" i="3"/>
  <c r="B275" i="3"/>
  <c r="F274" i="3"/>
  <c r="E274" i="3"/>
  <c r="D274" i="3"/>
  <c r="D275" i="4" l="1"/>
  <c r="C276" i="4"/>
  <c r="B276" i="4"/>
  <c r="E275" i="4"/>
  <c r="F275" i="4"/>
  <c r="D275" i="3"/>
  <c r="C276" i="3"/>
  <c r="B276" i="3"/>
  <c r="F275" i="3"/>
  <c r="E275" i="3"/>
  <c r="B277" i="4" l="1"/>
  <c r="F276" i="4"/>
  <c r="E276" i="4"/>
  <c r="D276" i="4"/>
  <c r="C277" i="4"/>
  <c r="B277" i="3"/>
  <c r="F276" i="3"/>
  <c r="E276" i="3"/>
  <c r="D276" i="3"/>
  <c r="C277" i="3"/>
  <c r="C278" i="4" l="1"/>
  <c r="B278" i="4"/>
  <c r="F277" i="4"/>
  <c r="E277" i="4"/>
  <c r="D277" i="4"/>
  <c r="C278" i="3"/>
  <c r="B278" i="3"/>
  <c r="F277" i="3"/>
  <c r="E277" i="3"/>
  <c r="D277" i="3"/>
  <c r="E278" i="4" l="1"/>
  <c r="D278" i="4"/>
  <c r="C279" i="4"/>
  <c r="F278" i="4"/>
  <c r="B279" i="4"/>
  <c r="E278" i="3"/>
  <c r="D278" i="3"/>
  <c r="F278" i="3"/>
  <c r="C279" i="3"/>
  <c r="B279" i="3"/>
  <c r="C280" i="4" l="1"/>
  <c r="B280" i="4"/>
  <c r="F279" i="4"/>
  <c r="E279" i="4"/>
  <c r="D279" i="4"/>
  <c r="C280" i="3"/>
  <c r="B280" i="3"/>
  <c r="F279" i="3"/>
  <c r="E279" i="3"/>
  <c r="D279" i="3"/>
  <c r="C281" i="4" l="1"/>
  <c r="B281" i="4"/>
  <c r="F280" i="4"/>
  <c r="D280" i="4"/>
  <c r="E280" i="4"/>
  <c r="C281" i="3"/>
  <c r="B281" i="3"/>
  <c r="F280" i="3"/>
  <c r="E280" i="3"/>
  <c r="D280" i="3"/>
  <c r="F281" i="4" l="1"/>
  <c r="E281" i="4"/>
  <c r="D281" i="4"/>
  <c r="B282" i="4"/>
  <c r="C282" i="4"/>
  <c r="F281" i="3"/>
  <c r="E281" i="3"/>
  <c r="D281" i="3"/>
  <c r="C282" i="3"/>
  <c r="B282" i="3"/>
  <c r="C283" i="4" l="1"/>
  <c r="B283" i="4"/>
  <c r="F282" i="4"/>
  <c r="E282" i="4"/>
  <c r="D282" i="4"/>
  <c r="C283" i="3"/>
  <c r="B283" i="3"/>
  <c r="F282" i="3"/>
  <c r="E282" i="3"/>
  <c r="D282" i="3"/>
  <c r="D283" i="4" l="1"/>
  <c r="C284" i="4"/>
  <c r="B284" i="4"/>
  <c r="E283" i="4"/>
  <c r="F283" i="4"/>
  <c r="D283" i="3"/>
  <c r="C284" i="3"/>
  <c r="B284" i="3"/>
  <c r="F283" i="3"/>
  <c r="E283" i="3"/>
  <c r="B285" i="4" l="1"/>
  <c r="F284" i="4"/>
  <c r="E284" i="4"/>
  <c r="D284" i="4"/>
  <c r="C285" i="4"/>
  <c r="B285" i="3"/>
  <c r="F284" i="3"/>
  <c r="E284" i="3"/>
  <c r="D284" i="3"/>
  <c r="C285" i="3"/>
  <c r="C286" i="4" l="1"/>
  <c r="B286" i="4"/>
  <c r="F285" i="4"/>
  <c r="E285" i="4"/>
  <c r="D285" i="4"/>
  <c r="C286" i="3"/>
  <c r="B286" i="3"/>
  <c r="F285" i="3"/>
  <c r="E285" i="3"/>
  <c r="D285" i="3"/>
  <c r="E286" i="4" l="1"/>
  <c r="D286" i="4"/>
  <c r="C287" i="4"/>
  <c r="F286" i="4"/>
  <c r="B287" i="4"/>
  <c r="E286" i="3"/>
  <c r="D286" i="3"/>
  <c r="F286" i="3"/>
  <c r="B287" i="3"/>
  <c r="C287" i="3"/>
  <c r="C288" i="4" l="1"/>
  <c r="B288" i="4"/>
  <c r="F287" i="4"/>
  <c r="E287" i="4"/>
  <c r="D287" i="4"/>
  <c r="C288" i="3"/>
  <c r="B288" i="3"/>
  <c r="F287" i="3"/>
  <c r="E287" i="3"/>
  <c r="D287" i="3"/>
  <c r="C289" i="4" l="1"/>
  <c r="B289" i="4"/>
  <c r="F288" i="4"/>
  <c r="D288" i="4"/>
  <c r="E288" i="4"/>
  <c r="C289" i="3"/>
  <c r="B289" i="3"/>
  <c r="F288" i="3"/>
  <c r="E288" i="3"/>
  <c r="D288" i="3"/>
  <c r="F289" i="4" l="1"/>
  <c r="E289" i="4"/>
  <c r="D289" i="4"/>
  <c r="B290" i="4"/>
  <c r="C290" i="4"/>
  <c r="F289" i="3"/>
  <c r="E289" i="3"/>
  <c r="D289" i="3"/>
  <c r="C290" i="3"/>
  <c r="B290" i="3"/>
  <c r="C291" i="4" l="1"/>
  <c r="B291" i="4"/>
  <c r="F290" i="4"/>
  <c r="E290" i="4"/>
  <c r="D290" i="4"/>
  <c r="C291" i="3"/>
  <c r="B291" i="3"/>
  <c r="F290" i="3"/>
  <c r="E290" i="3"/>
  <c r="D290" i="3"/>
  <c r="D291" i="4" l="1"/>
  <c r="C292" i="4"/>
  <c r="B292" i="4"/>
  <c r="E291" i="4"/>
  <c r="F291" i="4"/>
  <c r="D291" i="3"/>
  <c r="C292" i="3"/>
  <c r="B292" i="3"/>
  <c r="F291" i="3"/>
  <c r="E291" i="3"/>
  <c r="B293" i="4" l="1"/>
  <c r="F292" i="4"/>
  <c r="E292" i="4"/>
  <c r="D292" i="4"/>
  <c r="C293" i="4"/>
  <c r="B293" i="3"/>
  <c r="F292" i="3"/>
  <c r="E292" i="3"/>
  <c r="D292" i="3"/>
  <c r="C293" i="3"/>
  <c r="C294" i="4" l="1"/>
  <c r="B294" i="4"/>
  <c r="F293" i="4"/>
  <c r="E293" i="4"/>
  <c r="D293" i="4"/>
  <c r="C294" i="3"/>
  <c r="B294" i="3"/>
  <c r="F293" i="3"/>
  <c r="E293" i="3"/>
  <c r="D293" i="3"/>
  <c r="E294" i="4" l="1"/>
  <c r="D294" i="4"/>
  <c r="C295" i="4"/>
  <c r="F294" i="4"/>
  <c r="B295" i="4"/>
  <c r="E294" i="3"/>
  <c r="D294" i="3"/>
  <c r="C295" i="3"/>
  <c r="B295" i="3"/>
  <c r="F294" i="3"/>
  <c r="C296" i="4" l="1"/>
  <c r="B296" i="4"/>
  <c r="F295" i="4"/>
  <c r="E295" i="4"/>
  <c r="D295" i="4"/>
  <c r="C296" i="3"/>
  <c r="B296" i="3"/>
  <c r="F295" i="3"/>
  <c r="E295" i="3"/>
  <c r="D295" i="3"/>
  <c r="C297" i="4" l="1"/>
  <c r="B297" i="4"/>
  <c r="F296" i="4"/>
  <c r="D296" i="4"/>
  <c r="E296" i="4"/>
  <c r="C297" i="3"/>
  <c r="B297" i="3"/>
  <c r="F296" i="3"/>
  <c r="E296" i="3"/>
  <c r="D296" i="3"/>
  <c r="F297" i="4" l="1"/>
  <c r="E297" i="4"/>
  <c r="D297" i="4"/>
  <c r="B298" i="4"/>
  <c r="C298" i="4"/>
  <c r="F297" i="3"/>
  <c r="E297" i="3"/>
  <c r="D297" i="3"/>
  <c r="C298" i="3"/>
  <c r="B298" i="3"/>
  <c r="C299" i="4" l="1"/>
  <c r="B299" i="4"/>
  <c r="F298" i="4"/>
  <c r="E298" i="4"/>
  <c r="D298" i="4"/>
  <c r="C299" i="3"/>
  <c r="B299" i="3"/>
  <c r="F298" i="3"/>
  <c r="E298" i="3"/>
  <c r="D298" i="3"/>
  <c r="D299" i="4" l="1"/>
  <c r="C300" i="4"/>
  <c r="B300" i="4"/>
  <c r="E299" i="4"/>
  <c r="F299" i="4"/>
  <c r="D299" i="3"/>
  <c r="C300" i="3"/>
  <c r="B300" i="3"/>
  <c r="E299" i="3"/>
  <c r="F299" i="3"/>
  <c r="B301" i="4" l="1"/>
  <c r="F300" i="4"/>
  <c r="E300" i="4"/>
  <c r="D300" i="4"/>
  <c r="C301" i="4"/>
  <c r="B301" i="3"/>
  <c r="F300" i="3"/>
  <c r="E300" i="3"/>
  <c r="D300" i="3"/>
  <c r="C301" i="3"/>
  <c r="C302" i="4" l="1"/>
  <c r="B302" i="4"/>
  <c r="F301" i="4"/>
  <c r="E301" i="4"/>
  <c r="D301" i="4"/>
  <c r="C302" i="3"/>
  <c r="B302" i="3"/>
  <c r="F301" i="3"/>
  <c r="E301" i="3"/>
  <c r="D301" i="3"/>
  <c r="E302" i="4" l="1"/>
  <c r="D302" i="4"/>
  <c r="C303" i="4"/>
  <c r="F302" i="4"/>
  <c r="B303" i="4"/>
  <c r="E302" i="3"/>
  <c r="D302" i="3"/>
  <c r="C303" i="3"/>
  <c r="B303" i="3"/>
  <c r="F302" i="3"/>
  <c r="C304" i="4" l="1"/>
  <c r="B304" i="4"/>
  <c r="F303" i="4"/>
  <c r="E303" i="4"/>
  <c r="D303" i="4"/>
  <c r="C304" i="3"/>
  <c r="B304" i="3"/>
  <c r="F303" i="3"/>
  <c r="E303" i="3"/>
  <c r="D303" i="3"/>
  <c r="C305" i="4" l="1"/>
  <c r="B305" i="4"/>
  <c r="F304" i="4"/>
  <c r="D304" i="4"/>
  <c r="E304" i="4"/>
  <c r="C305" i="3"/>
  <c r="B305" i="3"/>
  <c r="F304" i="3"/>
  <c r="E304" i="3"/>
  <c r="D304" i="3"/>
  <c r="F305" i="4" l="1"/>
  <c r="E305" i="4"/>
  <c r="D305" i="4"/>
  <c r="B306" i="4"/>
  <c r="C306" i="4"/>
  <c r="F305" i="3"/>
  <c r="E305" i="3"/>
  <c r="D305" i="3"/>
  <c r="B306" i="3"/>
  <c r="C306" i="3"/>
  <c r="C307" i="4" l="1"/>
  <c r="B307" i="4"/>
  <c r="F306" i="4"/>
  <c r="E306" i="4"/>
  <c r="D306" i="4"/>
  <c r="C307" i="3"/>
  <c r="B307" i="3"/>
  <c r="F306" i="3"/>
  <c r="E306" i="3"/>
  <c r="D306" i="3"/>
  <c r="D307" i="4" l="1"/>
  <c r="C308" i="4"/>
  <c r="B308" i="4"/>
  <c r="E307" i="4"/>
  <c r="F307" i="4"/>
  <c r="D307" i="3"/>
  <c r="C308" i="3"/>
  <c r="B308" i="3"/>
  <c r="F307" i="3"/>
  <c r="E307" i="3"/>
  <c r="B309" i="4" l="1"/>
  <c r="F308" i="4"/>
  <c r="E308" i="4"/>
  <c r="D308" i="4"/>
  <c r="C309" i="4"/>
  <c r="B309" i="3"/>
  <c r="F308" i="3"/>
  <c r="E308" i="3"/>
  <c r="D308" i="3"/>
  <c r="C309" i="3"/>
  <c r="C310" i="4" l="1"/>
  <c r="B310" i="4"/>
  <c r="F309" i="4"/>
  <c r="E309" i="4"/>
  <c r="D309" i="4"/>
  <c r="C310" i="3"/>
  <c r="B310" i="3"/>
  <c r="F309" i="3"/>
  <c r="E309" i="3"/>
  <c r="D309" i="3"/>
  <c r="E310" i="4" l="1"/>
  <c r="D310" i="4"/>
  <c r="C311" i="4"/>
  <c r="F310" i="4"/>
  <c r="B311" i="4"/>
  <c r="E310" i="3"/>
  <c r="D310" i="3"/>
  <c r="C311" i="3"/>
  <c r="B311" i="3"/>
  <c r="F310" i="3"/>
  <c r="C312" i="4" l="1"/>
  <c r="B312" i="4"/>
  <c r="F311" i="4"/>
  <c r="E311" i="4"/>
  <c r="D311" i="4"/>
  <c r="C312" i="3"/>
  <c r="B312" i="3"/>
  <c r="F311" i="3"/>
  <c r="E311" i="3"/>
  <c r="D311" i="3"/>
  <c r="C313" i="4" l="1"/>
  <c r="B313" i="4"/>
  <c r="F312" i="4"/>
  <c r="D312" i="4"/>
  <c r="E312" i="4"/>
  <c r="C313" i="3"/>
  <c r="B313" i="3"/>
  <c r="F312" i="3"/>
  <c r="D312" i="3"/>
  <c r="E312" i="3"/>
  <c r="F313" i="4" l="1"/>
  <c r="E313" i="4"/>
  <c r="D313" i="4"/>
  <c r="B314" i="4"/>
  <c r="C314" i="4"/>
  <c r="F313" i="3"/>
  <c r="E313" i="3"/>
  <c r="D313" i="3"/>
  <c r="C314" i="3"/>
  <c r="B314" i="3"/>
  <c r="C315" i="4" l="1"/>
  <c r="B315" i="4"/>
  <c r="F314" i="4"/>
  <c r="E314" i="4"/>
  <c r="D314" i="4"/>
  <c r="C315" i="3"/>
  <c r="B315" i="3"/>
  <c r="F314" i="3"/>
  <c r="E314" i="3"/>
  <c r="D314" i="3"/>
  <c r="D315" i="4" l="1"/>
  <c r="C316" i="4"/>
  <c r="B316" i="4"/>
  <c r="E315" i="4"/>
  <c r="F315" i="4"/>
  <c r="D315" i="3"/>
  <c r="C316" i="3"/>
  <c r="B316" i="3"/>
  <c r="F315" i="3"/>
  <c r="E315" i="3"/>
  <c r="B317" i="4" l="1"/>
  <c r="F316" i="4"/>
  <c r="E316" i="4"/>
  <c r="D316" i="4"/>
  <c r="C317" i="4"/>
  <c r="B317" i="3"/>
  <c r="F316" i="3"/>
  <c r="E316" i="3"/>
  <c r="D316" i="3"/>
  <c r="C317" i="3"/>
  <c r="C318" i="4" l="1"/>
  <c r="B318" i="4"/>
  <c r="F317" i="4"/>
  <c r="E317" i="4"/>
  <c r="D317" i="4"/>
  <c r="C318" i="3"/>
  <c r="B318" i="3"/>
  <c r="F317" i="3"/>
  <c r="E317" i="3"/>
  <c r="D317" i="3"/>
  <c r="E318" i="4" l="1"/>
  <c r="D318" i="4"/>
  <c r="C319" i="4"/>
  <c r="F318" i="4"/>
  <c r="B319" i="4"/>
  <c r="E318" i="3"/>
  <c r="D318" i="3"/>
  <c r="C319" i="3"/>
  <c r="F318" i="3"/>
  <c r="B319" i="3"/>
  <c r="C320" i="4" l="1"/>
  <c r="B320" i="4"/>
  <c r="F319" i="4"/>
  <c r="E319" i="4"/>
  <c r="D319" i="4"/>
  <c r="C320" i="3"/>
  <c r="B320" i="3"/>
  <c r="F319" i="3"/>
  <c r="E319" i="3"/>
  <c r="D319" i="3"/>
  <c r="C321" i="4" l="1"/>
  <c r="B321" i="4"/>
  <c r="F320" i="4"/>
  <c r="D320" i="4"/>
  <c r="E320" i="4"/>
  <c r="C321" i="3"/>
  <c r="B321" i="3"/>
  <c r="F320" i="3"/>
  <c r="E320" i="3"/>
  <c r="D320" i="3"/>
  <c r="F321" i="4" l="1"/>
  <c r="E321" i="4"/>
  <c r="D321" i="4"/>
  <c r="B322" i="4"/>
  <c r="C322" i="4"/>
  <c r="F321" i="3"/>
  <c r="E321" i="3"/>
  <c r="D321" i="3"/>
  <c r="C322" i="3"/>
  <c r="B322" i="3"/>
  <c r="C323" i="4" l="1"/>
  <c r="B323" i="4"/>
  <c r="F322" i="4"/>
  <c r="E322" i="4"/>
  <c r="D322" i="4"/>
  <c r="C323" i="3"/>
  <c r="B323" i="3"/>
  <c r="F322" i="3"/>
  <c r="E322" i="3"/>
  <c r="D322" i="3"/>
  <c r="D323" i="4" l="1"/>
  <c r="C324" i="4"/>
  <c r="B324" i="4"/>
  <c r="E323" i="4"/>
  <c r="F323" i="4"/>
  <c r="D323" i="3"/>
  <c r="C324" i="3"/>
  <c r="B324" i="3"/>
  <c r="F323" i="3"/>
  <c r="E323" i="3"/>
  <c r="B325" i="4" l="1"/>
  <c r="F324" i="4"/>
  <c r="E324" i="4"/>
  <c r="D324" i="4"/>
  <c r="C325" i="4"/>
  <c r="B325" i="3"/>
  <c r="F324" i="3"/>
  <c r="E324" i="3"/>
  <c r="D324" i="3"/>
  <c r="C325" i="3"/>
  <c r="C326" i="4" l="1"/>
  <c r="B326" i="4"/>
  <c r="F325" i="4"/>
  <c r="E325" i="4"/>
  <c r="D325" i="4"/>
  <c r="C326" i="3"/>
  <c r="B326" i="3"/>
  <c r="F325" i="3"/>
  <c r="E325" i="3"/>
  <c r="D325" i="3"/>
  <c r="E326" i="4" l="1"/>
  <c r="D326" i="4"/>
  <c r="C327" i="4"/>
  <c r="F326" i="4"/>
  <c r="B327" i="4"/>
  <c r="E326" i="3"/>
  <c r="D326" i="3"/>
  <c r="C327" i="3"/>
  <c r="B327" i="3"/>
  <c r="F326" i="3"/>
  <c r="C328" i="4" l="1"/>
  <c r="B328" i="4"/>
  <c r="F327" i="4"/>
  <c r="E327" i="4"/>
  <c r="D327" i="4"/>
  <c r="C328" i="3"/>
  <c r="B328" i="3"/>
  <c r="F327" i="3"/>
  <c r="E327" i="3"/>
  <c r="D327" i="3"/>
  <c r="C329" i="4" l="1"/>
  <c r="B329" i="4"/>
  <c r="F328" i="4"/>
  <c r="D328" i="4"/>
  <c r="E328" i="4"/>
  <c r="C329" i="3"/>
  <c r="B329" i="3"/>
  <c r="F328" i="3"/>
  <c r="E328" i="3"/>
  <c r="D328" i="3"/>
  <c r="F329" i="4" l="1"/>
  <c r="E329" i="4"/>
  <c r="D329" i="4"/>
  <c r="B330" i="4"/>
  <c r="C330" i="4"/>
  <c r="F329" i="3"/>
  <c r="E329" i="3"/>
  <c r="D329" i="3"/>
  <c r="C330" i="3"/>
  <c r="B330" i="3"/>
  <c r="C331" i="4" l="1"/>
  <c r="B331" i="4"/>
  <c r="F330" i="4"/>
  <c r="E330" i="4"/>
  <c r="D330" i="4"/>
  <c r="C331" i="3"/>
  <c r="B331" i="3"/>
  <c r="F330" i="3"/>
  <c r="E330" i="3"/>
  <c r="D330" i="3"/>
  <c r="D331" i="4" l="1"/>
  <c r="C332" i="4"/>
  <c r="B332" i="4"/>
  <c r="E331" i="4"/>
  <c r="F331" i="4"/>
  <c r="D331" i="3"/>
  <c r="C332" i="3"/>
  <c r="B332" i="3"/>
  <c r="E331" i="3"/>
  <c r="F331" i="3"/>
  <c r="B333" i="4" l="1"/>
  <c r="F332" i="4"/>
  <c r="E332" i="4"/>
  <c r="D332" i="4"/>
  <c r="C333" i="4"/>
  <c r="B333" i="3"/>
  <c r="F332" i="3"/>
  <c r="E332" i="3"/>
  <c r="D332" i="3"/>
  <c r="C333" i="3"/>
  <c r="C334" i="4" l="1"/>
  <c r="B334" i="4"/>
  <c r="F333" i="4"/>
  <c r="E333" i="4"/>
  <c r="D333" i="4"/>
  <c r="C334" i="3"/>
  <c r="B334" i="3"/>
  <c r="F333" i="3"/>
  <c r="E333" i="3"/>
  <c r="D333" i="3"/>
  <c r="E334" i="4" l="1"/>
  <c r="D334" i="4"/>
  <c r="C335" i="4"/>
  <c r="F334" i="4"/>
  <c r="B335" i="4"/>
  <c r="E334" i="3"/>
  <c r="D334" i="3"/>
  <c r="C335" i="3"/>
  <c r="B335" i="3"/>
  <c r="F334" i="3"/>
  <c r="C336" i="4" l="1"/>
  <c r="B336" i="4"/>
  <c r="F335" i="4"/>
  <c r="E335" i="4"/>
  <c r="D335" i="4"/>
  <c r="C336" i="3"/>
  <c r="B336" i="3"/>
  <c r="F335" i="3"/>
  <c r="E335" i="3"/>
  <c r="D335" i="3"/>
  <c r="C337" i="4" l="1"/>
  <c r="B337" i="4"/>
  <c r="F336" i="4"/>
  <c r="D336" i="4"/>
  <c r="E336" i="4"/>
  <c r="C337" i="3"/>
  <c r="B337" i="3"/>
  <c r="F336" i="3"/>
  <c r="E336" i="3"/>
  <c r="D336" i="3"/>
  <c r="F337" i="4" l="1"/>
  <c r="E337" i="4"/>
  <c r="D337" i="4"/>
  <c r="B338" i="4"/>
  <c r="C338" i="4"/>
  <c r="F337" i="3"/>
  <c r="E337" i="3"/>
  <c r="D337" i="3"/>
  <c r="B338" i="3"/>
  <c r="C338" i="3"/>
  <c r="C339" i="4" l="1"/>
  <c r="B339" i="4"/>
  <c r="F338" i="4"/>
  <c r="E338" i="4"/>
  <c r="D338" i="4"/>
  <c r="C339" i="3"/>
  <c r="B339" i="3"/>
  <c r="F338" i="3"/>
  <c r="E338" i="3"/>
  <c r="D338" i="3"/>
  <c r="D339" i="4" l="1"/>
  <c r="C340" i="4"/>
  <c r="B340" i="4"/>
  <c r="E339" i="4"/>
  <c r="F339" i="4"/>
  <c r="D339" i="3"/>
  <c r="C340" i="3"/>
  <c r="B340" i="3"/>
  <c r="F339" i="3"/>
  <c r="E339" i="3"/>
  <c r="B341" i="4" l="1"/>
  <c r="F340" i="4"/>
  <c r="E340" i="4"/>
  <c r="D340" i="4"/>
  <c r="C341" i="4"/>
  <c r="B341" i="3"/>
  <c r="F340" i="3"/>
  <c r="E340" i="3"/>
  <c r="D340" i="3"/>
  <c r="C341" i="3"/>
  <c r="C342" i="4" l="1"/>
  <c r="B342" i="4"/>
  <c r="F341" i="4"/>
  <c r="E341" i="4"/>
  <c r="D341" i="4"/>
  <c r="C342" i="3"/>
  <c r="B342" i="3"/>
  <c r="F341" i="3"/>
  <c r="E341" i="3"/>
  <c r="D341" i="3"/>
  <c r="E342" i="4" l="1"/>
  <c r="D342" i="4"/>
  <c r="C343" i="4"/>
  <c r="F342" i="4"/>
  <c r="B343" i="4"/>
  <c r="E342" i="3"/>
  <c r="D342" i="3"/>
  <c r="C343" i="3"/>
  <c r="B343" i="3"/>
  <c r="F342" i="3"/>
  <c r="C344" i="4" l="1"/>
  <c r="B344" i="4"/>
  <c r="F343" i="4"/>
  <c r="E343" i="4"/>
  <c r="D343" i="4"/>
  <c r="C344" i="3"/>
  <c r="B344" i="3"/>
  <c r="F343" i="3"/>
  <c r="E343" i="3"/>
  <c r="D343" i="3"/>
  <c r="C345" i="4" l="1"/>
  <c r="B345" i="4"/>
  <c r="F344" i="4"/>
  <c r="D344" i="4"/>
  <c r="E344" i="4"/>
  <c r="C345" i="3"/>
  <c r="B345" i="3"/>
  <c r="F344" i="3"/>
  <c r="D344" i="3"/>
  <c r="E344" i="3"/>
  <c r="F345" i="4" l="1"/>
  <c r="E345" i="4"/>
  <c r="D345" i="4"/>
  <c r="B346" i="4"/>
  <c r="C346" i="4"/>
  <c r="F345" i="3"/>
  <c r="E345" i="3"/>
  <c r="D345" i="3"/>
  <c r="C346" i="3"/>
  <c r="B346" i="3"/>
  <c r="C347" i="4" l="1"/>
  <c r="B347" i="4"/>
  <c r="F346" i="4"/>
  <c r="E346" i="4"/>
  <c r="D346" i="4"/>
  <c r="C347" i="3"/>
  <c r="B347" i="3"/>
  <c r="F346" i="3"/>
  <c r="E346" i="3"/>
  <c r="D346" i="3"/>
  <c r="D347" i="4" l="1"/>
  <c r="C348" i="4"/>
  <c r="B348" i="4"/>
  <c r="E347" i="4"/>
  <c r="F347" i="4"/>
  <c r="D347" i="3"/>
  <c r="C348" i="3"/>
  <c r="B348" i="3"/>
  <c r="F347" i="3"/>
  <c r="E347" i="3"/>
  <c r="B349" i="4" l="1"/>
  <c r="F348" i="4"/>
  <c r="E348" i="4"/>
  <c r="D348" i="4"/>
  <c r="C349" i="4"/>
  <c r="B349" i="3"/>
  <c r="F348" i="3"/>
  <c r="E348" i="3"/>
  <c r="D348" i="3"/>
  <c r="C349" i="3"/>
  <c r="C350" i="4" l="1"/>
  <c r="B350" i="4"/>
  <c r="F349" i="4"/>
  <c r="E349" i="4"/>
  <c r="D349" i="4"/>
  <c r="C350" i="3"/>
  <c r="B350" i="3"/>
  <c r="F349" i="3"/>
  <c r="E349" i="3"/>
  <c r="D349" i="3"/>
  <c r="E350" i="4" l="1"/>
  <c r="D350" i="4"/>
  <c r="C351" i="4"/>
  <c r="F350" i="4"/>
  <c r="B351" i="4"/>
  <c r="E350" i="3"/>
  <c r="D350" i="3"/>
  <c r="C351" i="3"/>
  <c r="F350" i="3"/>
  <c r="B351" i="3"/>
  <c r="C352" i="4" l="1"/>
  <c r="B352" i="4"/>
  <c r="F351" i="4"/>
  <c r="E351" i="4"/>
  <c r="D351" i="4"/>
  <c r="C352" i="3"/>
  <c r="B352" i="3"/>
  <c r="F351" i="3"/>
  <c r="E351" i="3"/>
  <c r="D351" i="3"/>
  <c r="C353" i="4" l="1"/>
  <c r="B353" i="4"/>
  <c r="F352" i="4"/>
  <c r="D352" i="4"/>
  <c r="E352" i="4"/>
  <c r="C353" i="3"/>
  <c r="B353" i="3"/>
  <c r="F352" i="3"/>
  <c r="E352" i="3"/>
  <c r="D352" i="3"/>
  <c r="F353" i="4" l="1"/>
  <c r="E353" i="4"/>
  <c r="D353" i="4"/>
  <c r="B354" i="4"/>
  <c r="C354" i="4"/>
  <c r="F353" i="3"/>
  <c r="E353" i="3"/>
  <c r="D353" i="3"/>
  <c r="C354" i="3"/>
  <c r="B354" i="3"/>
  <c r="C355" i="4" l="1"/>
  <c r="B355" i="4"/>
  <c r="F354" i="4"/>
  <c r="E354" i="4"/>
  <c r="D354" i="4"/>
  <c r="C355" i="3"/>
  <c r="B355" i="3"/>
  <c r="F354" i="3"/>
  <c r="E354" i="3"/>
  <c r="D354" i="3"/>
  <c r="D355" i="4" l="1"/>
  <c r="C356" i="4"/>
  <c r="B356" i="4"/>
  <c r="E355" i="4"/>
  <c r="F355" i="4"/>
  <c r="D355" i="3"/>
  <c r="C356" i="3"/>
  <c r="B356" i="3"/>
  <c r="F355" i="3"/>
  <c r="E355" i="3"/>
  <c r="B357" i="4" l="1"/>
  <c r="F356" i="4"/>
  <c r="E356" i="4"/>
  <c r="D356" i="4"/>
  <c r="C357" i="4"/>
  <c r="B357" i="3"/>
  <c r="F356" i="3"/>
  <c r="E356" i="3"/>
  <c r="D356" i="3"/>
  <c r="C357" i="3"/>
  <c r="C358" i="4" l="1"/>
  <c r="B358" i="4"/>
  <c r="F357" i="4"/>
  <c r="E357" i="4"/>
  <c r="D357" i="4"/>
  <c r="C358" i="3"/>
  <c r="B358" i="3"/>
  <c r="F357" i="3"/>
  <c r="E357" i="3"/>
  <c r="D357" i="3"/>
  <c r="E358" i="4" l="1"/>
  <c r="D358" i="4"/>
  <c r="C359" i="4"/>
  <c r="F358" i="4"/>
  <c r="B359" i="4"/>
  <c r="E358" i="3"/>
  <c r="D358" i="3"/>
  <c r="C359" i="3"/>
  <c r="B359" i="3"/>
  <c r="F358" i="3"/>
  <c r="C360" i="4" l="1"/>
  <c r="B360" i="4"/>
  <c r="F359" i="4"/>
  <c r="E359" i="4"/>
  <c r="D359" i="4"/>
  <c r="C360" i="3"/>
  <c r="B360" i="3"/>
  <c r="F359" i="3"/>
  <c r="E359" i="3"/>
  <c r="D359" i="3"/>
  <c r="C361" i="4" l="1"/>
  <c r="B361" i="4"/>
  <c r="F360" i="4"/>
  <c r="D360" i="4"/>
  <c r="E360" i="4"/>
  <c r="C361" i="3"/>
  <c r="B361" i="3"/>
  <c r="F360" i="3"/>
  <c r="E360" i="3"/>
  <c r="D360" i="3"/>
  <c r="F361" i="4" l="1"/>
  <c r="E361" i="4"/>
  <c r="D361" i="4"/>
  <c r="B362" i="4"/>
  <c r="C362" i="4"/>
  <c r="F361" i="3"/>
  <c r="E361" i="3"/>
  <c r="D361" i="3"/>
  <c r="C362" i="3"/>
  <c r="B362" i="3"/>
  <c r="C363" i="4" l="1"/>
  <c r="B363" i="4"/>
  <c r="F362" i="4"/>
  <c r="E362" i="4"/>
  <c r="D362" i="4"/>
  <c r="C363" i="3"/>
  <c r="B363" i="3"/>
  <c r="F362" i="3"/>
  <c r="E362" i="3"/>
  <c r="D362" i="3"/>
  <c r="D363" i="4" l="1"/>
  <c r="C364" i="4"/>
  <c r="B364" i="4"/>
  <c r="E363" i="4"/>
  <c r="F363" i="4"/>
  <c r="D363" i="3"/>
  <c r="C364" i="3"/>
  <c r="B364" i="3"/>
  <c r="E363" i="3"/>
  <c r="F363" i="3"/>
  <c r="B365" i="4" l="1"/>
  <c r="F364" i="4"/>
  <c r="E364" i="4"/>
  <c r="D364" i="4"/>
  <c r="C365" i="4"/>
  <c r="B365" i="3"/>
  <c r="F364" i="3"/>
  <c r="E364" i="3"/>
  <c r="D364" i="3"/>
  <c r="C365" i="3"/>
  <c r="C366" i="4" l="1"/>
  <c r="B366" i="4"/>
  <c r="F365" i="4"/>
  <c r="E365" i="4"/>
  <c r="D365" i="4"/>
  <c r="C366" i="3"/>
  <c r="B366" i="3"/>
  <c r="F365" i="3"/>
  <c r="E365" i="3"/>
  <c r="D365" i="3"/>
  <c r="E366" i="4" l="1"/>
  <c r="D366" i="4"/>
  <c r="C367" i="4"/>
  <c r="F366" i="4"/>
  <c r="B367" i="4"/>
  <c r="E366" i="3"/>
  <c r="D366" i="3"/>
  <c r="C367" i="3"/>
  <c r="B367" i="3"/>
  <c r="F366" i="3"/>
  <c r="C368" i="4" l="1"/>
  <c r="B368" i="4"/>
  <c r="F367" i="4"/>
  <c r="E367" i="4"/>
  <c r="D367" i="4"/>
  <c r="C368" i="3"/>
  <c r="B368" i="3"/>
  <c r="F367" i="3"/>
  <c r="E367" i="3"/>
  <c r="D367" i="3"/>
  <c r="C369" i="4" l="1"/>
  <c r="B369" i="4"/>
  <c r="F368" i="4"/>
  <c r="D368" i="4"/>
  <c r="E368" i="4"/>
  <c r="C369" i="3"/>
  <c r="B369" i="3"/>
  <c r="F368" i="3"/>
  <c r="E368" i="3"/>
  <c r="D368" i="3"/>
  <c r="F369" i="4" l="1"/>
  <c r="F8" i="4" s="1"/>
  <c r="E369" i="4"/>
  <c r="E8" i="4" s="1"/>
  <c r="D369" i="4"/>
  <c r="D8" i="4" s="1"/>
  <c r="F369" i="3"/>
  <c r="F8" i="3" s="1"/>
  <c r="E369" i="3"/>
  <c r="E8" i="3" s="1"/>
  <c r="D369" i="3"/>
  <c r="D8" i="3" s="1"/>
</calcChain>
</file>

<file path=xl/sharedStrings.xml><?xml version="1.0" encoding="utf-8"?>
<sst xmlns="http://schemas.openxmlformats.org/spreadsheetml/2006/main" count="247" uniqueCount="141">
  <si>
    <t>College Comparison Worksheet</t>
  </si>
  <si>
    <t>Name</t>
  </si>
  <si>
    <t>Tuition</t>
  </si>
  <si>
    <t xml:space="preserve"> Meal Plan</t>
  </si>
  <si>
    <t>Room</t>
  </si>
  <si>
    <t>Loan Amount</t>
  </si>
  <si>
    <t>Loan Rate</t>
  </si>
  <si>
    <t>Monthly</t>
  </si>
  <si>
    <t>Years</t>
  </si>
  <si>
    <t>Periods</t>
  </si>
  <si>
    <t>Period</t>
  </si>
  <si>
    <t>Principal</t>
  </si>
  <si>
    <t>Payment</t>
  </si>
  <si>
    <t>Interest</t>
  </si>
  <si>
    <t>Total of all 4 years of loans borrowed</t>
  </si>
  <si>
    <t>Total Payments</t>
  </si>
  <si>
    <t>Total Interest</t>
  </si>
  <si>
    <t>Total Principal</t>
  </si>
  <si>
    <t>Unsubsidized Loan Amortization Table</t>
  </si>
  <si>
    <t>Subsidized Loan Amortization Table</t>
  </si>
  <si>
    <t>STEP 1</t>
  </si>
  <si>
    <t>Year 1</t>
  </si>
  <si>
    <t>Interest Rate</t>
  </si>
  <si>
    <t>Total (per year)</t>
  </si>
  <si>
    <t>Years Until Graduation</t>
  </si>
  <si>
    <t>Future Value of Loan</t>
  </si>
  <si>
    <t>Year 2</t>
  </si>
  <si>
    <t>Year 3</t>
  </si>
  <si>
    <t>Year 4</t>
  </si>
  <si>
    <t>TOTAL LOAN AMOUNT</t>
  </si>
  <si>
    <t>Private Loan Amortization Table</t>
  </si>
  <si>
    <t>this is the approximate monthly rate based on</t>
  </si>
  <si>
    <t>daily compounding</t>
  </si>
  <si>
    <t>approximate monthly interest rate based on rate compounded daily</t>
  </si>
  <si>
    <t>Subsidized Federal Loan</t>
  </si>
  <si>
    <t>Unsubsidized Federal Loan</t>
  </si>
  <si>
    <t>Private Loan</t>
  </si>
  <si>
    <t>Total Monthly Payment Estimate</t>
  </si>
  <si>
    <t>Community College</t>
  </si>
  <si>
    <t>Post Graduation Estimated Budget</t>
  </si>
  <si>
    <t>Budget Estimate</t>
  </si>
  <si>
    <r>
      <t>*</t>
    </r>
    <r>
      <rPr>
        <i/>
        <sz val="10"/>
        <color theme="1"/>
        <rFont val="Calibri"/>
        <family val="2"/>
        <scheme val="minor"/>
      </rPr>
      <t xml:space="preserve">Note: if you plan on living home have an honest conversation </t>
    </r>
  </si>
  <si>
    <t>with your family about financial contributions to your household</t>
  </si>
  <si>
    <t>Employee Medicare Tax</t>
  </si>
  <si>
    <t>Social Security Tax</t>
  </si>
  <si>
    <t>State Income Tax</t>
  </si>
  <si>
    <t>Federal Income Taxes</t>
  </si>
  <si>
    <t>State Payroll Tax</t>
  </si>
  <si>
    <t>Net Income</t>
  </si>
  <si>
    <t>Student Loans</t>
  </si>
  <si>
    <t>Federal Tax Brackets 2016</t>
  </si>
  <si>
    <t>If Taxable Income is Between:</t>
  </si>
  <si>
    <t>(Standard deduction and exemption for single filers in 2015)</t>
  </si>
  <si>
    <t>0- $9,275</t>
  </si>
  <si>
    <t>$9,276-$37,650</t>
  </si>
  <si>
    <t>$37,651-$91,150</t>
  </si>
  <si>
    <t>The Tax Due Is:</t>
  </si>
  <si>
    <t>10% of taxable income</t>
  </si>
  <si>
    <t>$927.50 + 15% of the amount over $9,275</t>
  </si>
  <si>
    <t>$5,183.75 + 25% of the amount over $37,650</t>
  </si>
  <si>
    <t>1.4% of taxable income</t>
  </si>
  <si>
    <t>$280 + 1.75% of the amount over $20,000</t>
  </si>
  <si>
    <t>$20,000-$34,999</t>
  </si>
  <si>
    <t>0- $19,999</t>
  </si>
  <si>
    <t>$35,000-$39,999</t>
  </si>
  <si>
    <t>$40,000-$74,999</t>
  </si>
  <si>
    <t>$542.48 + 3.5% of the amount over $35,000</t>
  </si>
  <si>
    <t>$717.45 + 5.53% of the amount over $40,000</t>
  </si>
  <si>
    <t>$75,000+</t>
  </si>
  <si>
    <t>$2,652.89 + 6.37% of the amount over $75,000</t>
  </si>
  <si>
    <t>NJ State Income Tax Brackets 2016</t>
  </si>
  <si>
    <t>NJ State Payroll Tax</t>
  </si>
  <si>
    <t>Tax Calculation Help:</t>
  </si>
  <si>
    <t>Medicare Tax:</t>
  </si>
  <si>
    <t>Unemployment Insurance</t>
  </si>
  <si>
    <t>Family Leave Insurance</t>
  </si>
  <si>
    <t>Total</t>
  </si>
  <si>
    <t>Rent/Utilities</t>
  </si>
  <si>
    <t>Please note that the discretionary income is not factoring</t>
  </si>
  <si>
    <t xml:space="preserve">in a savings plan. Best practice is to "Pay Yourself First" and </t>
  </si>
  <si>
    <t xml:space="preserve">save 10-15% of each pay check in a savings account for </t>
  </si>
  <si>
    <t xml:space="preserve">future use. We also advise each individual contribute to his/her </t>
  </si>
  <si>
    <t>employer sponsored retirement plan once eligible</t>
  </si>
  <si>
    <t>Social Security Tax:</t>
  </si>
  <si>
    <t>Disability Insurance</t>
  </si>
  <si>
    <t>Workforce Development</t>
  </si>
  <si>
    <t>*Adjust taxable income by NJ exemption of $1,000</t>
  </si>
  <si>
    <t>Monthly Loan Payment Estimation*</t>
  </si>
  <si>
    <t xml:space="preserve">*This section will automatically be filled in when the </t>
  </si>
  <si>
    <t>Subsidized, Unsubsidized, and Private loan worksheets</t>
  </si>
  <si>
    <t>Registered Representative, Securities offered through Cambridge Investment Research, Inc., a Broker/Dealer, Member FINRA/SIPC. Advisory Services offered through CFS Investment Advisory Services, L.L.C., a Registered Investment Advisor. CFS and Cambridge are not affiliated</t>
  </si>
  <si>
    <t>Miscellaneous Expenses</t>
  </si>
  <si>
    <t>Car Payment</t>
  </si>
  <si>
    <t xml:space="preserve">Cell phone </t>
  </si>
  <si>
    <t xml:space="preserve">are completed </t>
  </si>
  <si>
    <t xml:space="preserve">  Population</t>
  </si>
  <si>
    <t>Loan Rate*</t>
  </si>
  <si>
    <t>Monthly**</t>
  </si>
  <si>
    <t>**Student Loan interest is compounded  daily</t>
  </si>
  <si>
    <t>* This is the fixed interest rate for 2016</t>
  </si>
  <si>
    <t>Please only enter information in the yellow boxes</t>
  </si>
  <si>
    <t>Initial Loan Amount</t>
  </si>
  <si>
    <t xml:space="preserve">Loan Amount </t>
  </si>
  <si>
    <r>
      <rPr>
        <sz val="10.5"/>
        <color theme="1"/>
        <rFont val="Calibri"/>
        <family val="2"/>
        <scheme val="minor"/>
      </rPr>
      <t>Unsubsidized loans accrue interest while the borrower is in school.</t>
    </r>
    <r>
      <rPr>
        <u/>
        <sz val="10.5"/>
        <color theme="1"/>
        <rFont val="Calibri"/>
        <family val="2"/>
        <scheme val="minor"/>
      </rPr>
      <t xml:space="preserve"> Step 1 must be completed to have an accurate estimate of the initial Loan Amount post graduation.</t>
    </r>
    <r>
      <rPr>
        <sz val="10.5"/>
        <color theme="1"/>
        <rFont val="Calibri"/>
        <family val="2"/>
        <scheme val="minor"/>
      </rPr>
      <t xml:space="preserve"> </t>
    </r>
    <r>
      <rPr>
        <b/>
        <sz val="10.5"/>
        <color theme="1"/>
        <rFont val="Calibri"/>
        <family val="2"/>
        <scheme val="minor"/>
      </rPr>
      <t>Please enter the Initial Loan Amount in the table below.</t>
    </r>
    <r>
      <rPr>
        <sz val="10"/>
        <color theme="1"/>
        <rFont val="Calibri"/>
        <family val="2"/>
        <scheme val="minor"/>
      </rPr>
      <t xml:space="preserve">
</t>
    </r>
  </si>
  <si>
    <t xml:space="preserve">Year 1 </t>
  </si>
  <si>
    <r>
      <rPr>
        <sz val="10.5"/>
        <color theme="1"/>
        <rFont val="Calibri"/>
        <family val="2"/>
        <scheme val="minor"/>
      </rPr>
      <t xml:space="preserve">Private loans are borrowed based on need. This is to pay for the remaining tuition balance after scholarships and federal assistance each year. The average fixed rate is 5% for private loans, which is the number used in this illustration. </t>
    </r>
    <r>
      <rPr>
        <u/>
        <sz val="10.5"/>
        <color theme="1"/>
        <rFont val="Calibri"/>
        <family val="2"/>
        <scheme val="minor"/>
      </rPr>
      <t>Step 1 must be completed to have an accurate estimate of the Initial Loan Amount post graduation.</t>
    </r>
    <r>
      <rPr>
        <b/>
        <sz val="10.5"/>
        <color theme="1"/>
        <rFont val="Calibri"/>
        <family val="2"/>
        <scheme val="minor"/>
      </rPr>
      <t xml:space="preserve"> Please enter the Initial Loan Amount in the table below. </t>
    </r>
    <r>
      <rPr>
        <sz val="11"/>
        <color theme="1"/>
        <rFont val="Calibri"/>
        <family val="2"/>
        <scheme val="minor"/>
      </rPr>
      <t xml:space="preserve">
</t>
    </r>
  </si>
  <si>
    <t>Average fixed interest rate for private loans</t>
  </si>
  <si>
    <t>*When estimating taxable income remember to reduce salary by $10,300</t>
  </si>
  <si>
    <t>Public Transportation Cost</t>
  </si>
  <si>
    <r>
      <t xml:space="preserve">Average Starting Salary in Desired Career Field </t>
    </r>
    <r>
      <rPr>
        <b/>
        <sz val="10"/>
        <color theme="1"/>
        <rFont val="Calibri"/>
        <family val="2"/>
        <scheme val="minor"/>
      </rPr>
      <t>(per year)</t>
    </r>
    <r>
      <rPr>
        <b/>
        <sz val="11"/>
        <color theme="1"/>
        <rFont val="Calibri"/>
        <family val="2"/>
        <scheme val="minor"/>
      </rPr>
      <t>:</t>
    </r>
  </si>
  <si>
    <r>
      <t xml:space="preserve">Estimated Rent &amp; Utilities </t>
    </r>
    <r>
      <rPr>
        <b/>
        <sz val="10"/>
        <color theme="1"/>
        <rFont val="Calibri"/>
        <family val="2"/>
        <scheme val="minor"/>
      </rPr>
      <t>(per year)</t>
    </r>
    <r>
      <rPr>
        <b/>
        <sz val="11"/>
        <color theme="1"/>
        <rFont val="Calibri"/>
        <family val="2"/>
        <scheme val="minor"/>
      </rPr>
      <t>:</t>
    </r>
  </si>
  <si>
    <t xml:space="preserve">Insurance </t>
  </si>
  <si>
    <r>
      <t xml:space="preserve">Misc. Expenses </t>
    </r>
    <r>
      <rPr>
        <b/>
        <sz val="9"/>
        <color theme="1"/>
        <rFont val="Calibri"/>
        <family val="2"/>
        <scheme val="minor"/>
      </rPr>
      <t>(per year)</t>
    </r>
  </si>
  <si>
    <t xml:space="preserve">Salary </t>
  </si>
  <si>
    <r>
      <t xml:space="preserve">Discretionary Income </t>
    </r>
    <r>
      <rPr>
        <b/>
        <i/>
        <sz val="8"/>
        <color theme="1"/>
        <rFont val="Calibri"/>
        <family val="2"/>
        <scheme val="minor"/>
      </rPr>
      <t>(per year)</t>
    </r>
  </si>
  <si>
    <t>Origination Fee</t>
  </si>
  <si>
    <t>Set fee applied to initial loan amount as of 2016</t>
  </si>
  <si>
    <t>Total Loan Amount</t>
  </si>
  <si>
    <t>Year</t>
  </si>
  <si>
    <t>Independent Students</t>
  </si>
  <si>
    <t>Please see table on right for loan limits for subsidized</t>
  </si>
  <si>
    <t>and unsubsidized loans as of 2016</t>
  </si>
  <si>
    <t>$5,500- No more than $3,500 of this amount may be in subsidized loans.</t>
  </si>
  <si>
    <t>$9,500- No more than $3,500 of this amount may be in subsidized loans.</t>
  </si>
  <si>
    <t>$6,500- No more than $4,500 of this amount may be in subsidized loans.</t>
  </si>
  <si>
    <t>$10,500- No more than $4,500 of this amount may be in subsidized loans.</t>
  </si>
  <si>
    <t>$7,500- No more than $5,500 of this amount may be in subsidized loans.</t>
  </si>
  <si>
    <t>$12,500- No more than $5,500 of this amount may be in subsidized loans.</t>
  </si>
  <si>
    <t>Subsidized and Unsubsidized Aggregate Loan Limit</t>
  </si>
  <si>
    <t>$31,000- No more than $23,00 of this amount may be in subsidized loans.</t>
  </si>
  <si>
    <t>$57,5000- No more than $23,00 of this amount may be in subsidized loans.</t>
  </si>
  <si>
    <t>Federal Student Loan Limits</t>
  </si>
  <si>
    <t>Please see table on below "Step 1"  for loan limits for subsidized</t>
  </si>
  <si>
    <r>
      <t xml:space="preserve">go to www.fafsa.gov and click FAFSA4caster under "Thinking About College" for a loan eligibility estimate
</t>
    </r>
    <r>
      <rPr>
        <sz val="10"/>
        <color theme="1"/>
        <rFont val="Calibri"/>
        <family val="2"/>
      </rPr>
      <t>¹ Students who qualify as dependents but whose parents are unable to obtain PLUS Loans are eligible for "Indepent Students" limits.</t>
    </r>
  </si>
  <si>
    <t>Please select the Loan Type</t>
  </si>
  <si>
    <t>Interest Rate*</t>
  </si>
  <si>
    <t>Information being provided for informational purposes only. This should not be used as a primary basis for any college planning or funding decisions. Information may not be indicative of all relative factors.</t>
  </si>
  <si>
    <r>
      <t>Dependent Students</t>
    </r>
    <r>
      <rPr>
        <sz val="11"/>
        <color theme="1"/>
        <rFont val="Calibri"/>
        <family val="2"/>
      </rPr>
      <t>¹</t>
    </r>
  </si>
  <si>
    <r>
      <t xml:space="preserve">First Year 
</t>
    </r>
    <r>
      <rPr>
        <i/>
        <sz val="10"/>
        <color theme="1"/>
        <rFont val="Calibri"/>
        <family val="2"/>
        <scheme val="minor"/>
      </rPr>
      <t>(Annual limit)</t>
    </r>
  </si>
  <si>
    <r>
      <t xml:space="preserve">Second Year
</t>
    </r>
    <r>
      <rPr>
        <i/>
        <sz val="10"/>
        <color theme="1"/>
        <rFont val="Calibri"/>
        <family val="2"/>
        <scheme val="minor"/>
      </rPr>
      <t>(Annual limit)</t>
    </r>
  </si>
  <si>
    <r>
      <t xml:space="preserve">Third Year and Beyond
</t>
    </r>
    <r>
      <rPr>
        <i/>
        <sz val="10"/>
        <color theme="1"/>
        <rFont val="Calibri"/>
        <family val="2"/>
        <scheme val="minor"/>
      </rPr>
      <t>(Annual limit)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</si>
</sst>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Protection="1">
      <protection hidden="1"/>
    </xf>
    <xf numFmtId="0" fontId="15" fillId="0" borderId="6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5" fillId="0" borderId="2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15" fillId="0" borderId="7" xfId="0" applyFont="1" applyFill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0" fontId="7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9" fillId="0" borderId="6" xfId="0" applyFont="1" applyBorder="1" applyAlignment="1" applyProtection="1">
      <alignment horizontal="center"/>
      <protection hidden="1"/>
    </xf>
    <xf numFmtId="44" fontId="0" fillId="3" borderId="2" xfId="0" applyNumberFormat="1" applyFill="1" applyBorder="1" applyProtection="1">
      <protection hidden="1"/>
    </xf>
    <xf numFmtId="44" fontId="0" fillId="3" borderId="3" xfId="0" applyNumberFormat="1" applyFill="1" applyBorder="1" applyProtection="1">
      <protection hidden="1"/>
    </xf>
    <xf numFmtId="0" fontId="15" fillId="4" borderId="2" xfId="0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44" fontId="0" fillId="0" borderId="5" xfId="1" applyFont="1" applyBorder="1" applyProtection="1">
      <protection hidden="1"/>
    </xf>
    <xf numFmtId="0" fontId="0" fillId="0" borderId="4" xfId="0" applyBorder="1" applyProtection="1">
      <protection hidden="1"/>
    </xf>
    <xf numFmtId="44" fontId="0" fillId="0" borderId="4" xfId="1" applyFont="1" applyBorder="1" applyProtection="1">
      <protection hidden="1"/>
    </xf>
    <xf numFmtId="0" fontId="0" fillId="0" borderId="0" xfId="0" applyProtection="1">
      <protection locked="0" hidden="1"/>
    </xf>
    <xf numFmtId="0" fontId="0" fillId="7" borderId="2" xfId="0" applyFill="1" applyBorder="1" applyProtection="1">
      <protection locked="0" hidden="1"/>
    </xf>
    <xf numFmtId="10" fontId="0" fillId="6" borderId="2" xfId="2" applyNumberFormat="1" applyFont="1" applyFill="1" applyBorder="1" applyProtection="1">
      <protection hidden="1"/>
    </xf>
    <xf numFmtId="0" fontId="2" fillId="0" borderId="2" xfId="0" applyFont="1" applyBorder="1" applyProtection="1">
      <protection locked="0" hidden="1"/>
    </xf>
    <xf numFmtId="0" fontId="2" fillId="0" borderId="2" xfId="0" applyFont="1" applyFill="1" applyBorder="1" applyProtection="1">
      <protection locked="0" hidden="1"/>
    </xf>
    <xf numFmtId="43" fontId="2" fillId="0" borderId="2" xfId="0" applyNumberFormat="1" applyFont="1" applyFill="1" applyBorder="1" applyProtection="1">
      <protection locked="0" hidden="1"/>
    </xf>
    <xf numFmtId="44" fontId="2" fillId="0" borderId="2" xfId="1" applyFont="1" applyFill="1" applyBorder="1" applyProtection="1">
      <protection locked="0" hidden="1"/>
    </xf>
    <xf numFmtId="44" fontId="2" fillId="0" borderId="2" xfId="1" applyFont="1" applyBorder="1" applyProtection="1">
      <protection locked="0" hidden="1"/>
    </xf>
    <xf numFmtId="4" fontId="2" fillId="0" borderId="2" xfId="0" applyNumberFormat="1" applyFont="1" applyBorder="1" applyProtection="1">
      <protection locked="0" hidden="1"/>
    </xf>
    <xf numFmtId="44" fontId="2" fillId="3" borderId="2" xfId="1" applyFont="1" applyFill="1" applyBorder="1" applyProtection="1">
      <protection hidden="1"/>
    </xf>
    <xf numFmtId="44" fontId="0" fillId="0" borderId="2" xfId="0" applyNumberFormat="1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10" xfId="0" applyBorder="1" applyProtection="1">
      <protection hidden="1"/>
    </xf>
    <xf numFmtId="44" fontId="0" fillId="0" borderId="3" xfId="0" applyNumberFormat="1" applyBorder="1" applyProtection="1">
      <protection hidden="1"/>
    </xf>
    <xf numFmtId="0" fontId="7" fillId="0" borderId="6" xfId="0" applyFont="1" applyBorder="1" applyProtection="1">
      <protection hidden="1"/>
    </xf>
    <xf numFmtId="44" fontId="0" fillId="3" borderId="9" xfId="0" applyNumberFormat="1" applyFill="1" applyBorder="1" applyProtection="1">
      <protection hidden="1"/>
    </xf>
    <xf numFmtId="0" fontId="7" fillId="0" borderId="0" xfId="0" applyFont="1" applyBorder="1" applyProtection="1">
      <protection hidden="1"/>
    </xf>
    <xf numFmtId="44" fontId="0" fillId="0" borderId="0" xfId="0" applyNumberFormat="1" applyFill="1" applyBorder="1" applyProtection="1">
      <protection hidden="1"/>
    </xf>
    <xf numFmtId="0" fontId="16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15" fillId="0" borderId="2" xfId="0" applyFont="1" applyBorder="1" applyProtection="1">
      <protection locked="0" hidden="1"/>
    </xf>
    <xf numFmtId="0" fontId="0" fillId="0" borderId="13" xfId="0" applyBorder="1" applyProtection="1">
      <protection locked="0" hidden="1"/>
    </xf>
    <xf numFmtId="0" fontId="6" fillId="0" borderId="0" xfId="0" applyFont="1" applyProtection="1">
      <protection locked="0" hidden="1"/>
    </xf>
    <xf numFmtId="0" fontId="7" fillId="0" borderId="13" xfId="0" applyFont="1" applyBorder="1" applyProtection="1">
      <protection locked="0" hidden="1"/>
    </xf>
    <xf numFmtId="0" fontId="7" fillId="0" borderId="0" xfId="0" applyFont="1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14" xfId="0" applyBorder="1" applyProtection="1">
      <protection locked="0" hidden="1"/>
    </xf>
    <xf numFmtId="8" fontId="0" fillId="3" borderId="2" xfId="1" applyNumberFormat="1" applyFont="1" applyFill="1" applyBorder="1" applyProtection="1">
      <protection hidden="1"/>
    </xf>
    <xf numFmtId="10" fontId="0" fillId="0" borderId="2" xfId="2" applyNumberFormat="1" applyFont="1" applyFill="1" applyBorder="1" applyProtection="1">
      <protection hidden="1"/>
    </xf>
    <xf numFmtId="0" fontId="0" fillId="0" borderId="4" xfId="0" applyBorder="1" applyAlignment="1" applyProtection="1">
      <alignment horizontal="left"/>
      <protection hidden="1"/>
    </xf>
    <xf numFmtId="10" fontId="0" fillId="0" borderId="4" xfId="2" applyNumberFormat="1" applyFont="1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8" fontId="0" fillId="0" borderId="4" xfId="0" applyNumberFormat="1" applyBorder="1" applyAlignment="1" applyProtection="1">
      <alignment horizontal="right"/>
      <protection hidden="1"/>
    </xf>
    <xf numFmtId="0" fontId="5" fillId="2" borderId="4" xfId="0" applyFont="1" applyFill="1" applyBorder="1" applyAlignment="1" applyProtection="1">
      <alignment horizontal="left"/>
      <protection hidden="1"/>
    </xf>
    <xf numFmtId="8" fontId="0" fillId="2" borderId="4" xfId="0" applyNumberForma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22" fillId="0" borderId="0" xfId="0" applyFont="1" applyAlignment="1" applyProtection="1">
      <alignment vertical="center" wrapText="1"/>
      <protection locked="0" hidden="1"/>
    </xf>
    <xf numFmtId="0" fontId="0" fillId="0" borderId="0" xfId="0" applyAlignment="1" applyProtection="1">
      <alignment horizontal="center"/>
      <protection hidden="1"/>
    </xf>
    <xf numFmtId="0" fontId="15" fillId="0" borderId="2" xfId="0" applyFont="1" applyBorder="1" applyProtection="1">
      <protection hidden="1"/>
    </xf>
    <xf numFmtId="0" fontId="0" fillId="0" borderId="13" xfId="0" applyBorder="1" applyProtection="1">
      <protection hidden="1"/>
    </xf>
    <xf numFmtId="0" fontId="7" fillId="0" borderId="13" xfId="0" applyFont="1" applyBorder="1" applyProtection="1">
      <protection hidden="1"/>
    </xf>
    <xf numFmtId="0" fontId="0" fillId="0" borderId="0" xfId="0" applyFill="1" applyProtection="1">
      <protection locked="0" hidden="1"/>
    </xf>
    <xf numFmtId="0" fontId="0" fillId="0" borderId="0" xfId="0" applyFill="1" applyProtection="1">
      <protection hidden="1"/>
    </xf>
    <xf numFmtId="44" fontId="0" fillId="7" borderId="4" xfId="0" applyNumberFormat="1" applyFill="1" applyBorder="1" applyAlignment="1" applyProtection="1">
      <protection locked="0" hidden="1"/>
    </xf>
    <xf numFmtId="44" fontId="0" fillId="7" borderId="4" xfId="0" applyNumberFormat="1" applyFill="1" applyBorder="1" applyProtection="1">
      <protection locked="0" hidden="1"/>
    </xf>
    <xf numFmtId="44" fontId="0" fillId="7" borderId="4" xfId="1" applyFont="1" applyFill="1" applyBorder="1" applyProtection="1">
      <protection locked="0" hidden="1"/>
    </xf>
    <xf numFmtId="44" fontId="0" fillId="7" borderId="2" xfId="0" applyNumberFormat="1" applyFill="1" applyBorder="1" applyProtection="1">
      <protection locked="0" hidden="1"/>
    </xf>
    <xf numFmtId="0" fontId="5" fillId="0" borderId="4" xfId="0" applyFont="1" applyBorder="1" applyAlignment="1" applyProtection="1">
      <protection hidden="1"/>
    </xf>
    <xf numFmtId="0" fontId="23" fillId="0" borderId="4" xfId="0" applyFont="1" applyBorder="1" applyProtection="1">
      <protection hidden="1"/>
    </xf>
    <xf numFmtId="0" fontId="23" fillId="0" borderId="0" xfId="0" applyFont="1" applyProtection="1">
      <protection hidden="1"/>
    </xf>
    <xf numFmtId="44" fontId="0" fillId="0" borderId="4" xfId="1" applyFont="1" applyFill="1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4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10" fontId="0" fillId="0" borderId="4" xfId="0" applyNumberFormat="1" applyBorder="1" applyAlignment="1" applyProtection="1">
      <protection hidden="1"/>
    </xf>
    <xf numFmtId="10" fontId="0" fillId="0" borderId="4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64" fontId="0" fillId="0" borderId="2" xfId="0" applyNumberFormat="1" applyBorder="1" applyProtection="1">
      <protection hidden="1"/>
    </xf>
    <xf numFmtId="0" fontId="0" fillId="0" borderId="8" xfId="0" applyBorder="1" applyProtection="1">
      <protection hidden="1"/>
    </xf>
    <xf numFmtId="44" fontId="0" fillId="0" borderId="0" xfId="0" applyNumberFormat="1" applyFill="1" applyBorder="1" applyAlignment="1" applyProtection="1">
      <protection hidden="1"/>
    </xf>
    <xf numFmtId="44" fontId="0" fillId="0" borderId="8" xfId="0" applyNumberForma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8" xfId="0" applyFill="1" applyBorder="1" applyProtection="1">
      <protection hidden="1"/>
    </xf>
    <xf numFmtId="44" fontId="0" fillId="0" borderId="8" xfId="0" applyNumberForma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44" fontId="0" fillId="0" borderId="10" xfId="0" applyNumberFormat="1" applyBorder="1" applyProtection="1">
      <protection hidden="1"/>
    </xf>
    <xf numFmtId="0" fontId="5" fillId="2" borderId="9" xfId="0" applyFont="1" applyFill="1" applyBorder="1" applyProtection="1">
      <protection hidden="1"/>
    </xf>
    <xf numFmtId="44" fontId="0" fillId="2" borderId="6" xfId="0" applyNumberFormat="1" applyFill="1" applyBorder="1" applyProtection="1">
      <protection hidden="1"/>
    </xf>
    <xf numFmtId="0" fontId="0" fillId="0" borderId="2" xfId="0" applyFill="1" applyBorder="1" applyProtection="1">
      <protection hidden="1"/>
    </xf>
    <xf numFmtId="44" fontId="0" fillId="0" borderId="2" xfId="1" applyNumberFormat="1" applyFont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13" fillId="2" borderId="6" xfId="0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0" fontId="0" fillId="0" borderId="0" xfId="0" applyFill="1" applyAlignment="1" applyProtection="1">
      <protection locked="0" hidden="1"/>
    </xf>
    <xf numFmtId="0" fontId="0" fillId="0" borderId="12" xfId="0" applyBorder="1" applyAlignment="1" applyProtection="1">
      <alignment horizontal="left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10" fontId="0" fillId="0" borderId="0" xfId="2" applyNumberFormat="1" applyFont="1" applyFill="1" applyBorder="1" applyProtection="1">
      <protection locked="0" hidden="1"/>
    </xf>
    <xf numFmtId="0" fontId="0" fillId="0" borderId="16" xfId="0" applyBorder="1" applyProtection="1">
      <protection locked="0" hidden="1"/>
    </xf>
    <xf numFmtId="0" fontId="25" fillId="0" borderId="0" xfId="0" applyFont="1" applyProtection="1">
      <protection hidden="1"/>
    </xf>
    <xf numFmtId="0" fontId="0" fillId="0" borderId="0" xfId="0" applyFont="1" applyProtection="1">
      <protection hidden="1"/>
    </xf>
    <xf numFmtId="44" fontId="0" fillId="0" borderId="4" xfId="1" applyFont="1" applyFill="1" applyBorder="1" applyAlignment="1" applyProtection="1">
      <alignment horizontal="right"/>
      <protection hidden="1"/>
    </xf>
    <xf numFmtId="10" fontId="0" fillId="0" borderId="4" xfId="2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44" fontId="0" fillId="0" borderId="0" xfId="0" applyNumberFormat="1" applyFill="1" applyBorder="1" applyProtection="1">
      <protection locked="0" hidden="1"/>
    </xf>
    <xf numFmtId="0" fontId="0" fillId="3" borderId="17" xfId="0" applyFill="1" applyBorder="1" applyAlignment="1" applyProtection="1">
      <alignment horizontal="center"/>
      <protection hidden="1"/>
    </xf>
    <xf numFmtId="44" fontId="0" fillId="7" borderId="17" xfId="0" applyNumberFormat="1" applyFill="1" applyBorder="1" applyProtection="1">
      <protection locked="0"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15" fillId="3" borderId="6" xfId="0" applyFont="1" applyFill="1" applyBorder="1" applyProtection="1">
      <protection hidden="1"/>
    </xf>
    <xf numFmtId="0" fontId="29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15" fillId="0" borderId="18" xfId="0" applyFont="1" applyFill="1" applyBorder="1" applyProtection="1">
      <protection hidden="1"/>
    </xf>
    <xf numFmtId="44" fontId="0" fillId="7" borderId="3" xfId="1" applyFont="1" applyFill="1" applyBorder="1" applyProtection="1">
      <protection locked="0" hidden="1"/>
    </xf>
    <xf numFmtId="165" fontId="0" fillId="0" borderId="2" xfId="2" applyNumberFormat="1" applyFont="1" applyFill="1" applyBorder="1" applyProtection="1">
      <protection hidden="1"/>
    </xf>
    <xf numFmtId="44" fontId="0" fillId="3" borderId="6" xfId="1" applyFont="1" applyFill="1" applyBorder="1" applyProtection="1">
      <protection hidden="1"/>
    </xf>
    <xf numFmtId="165" fontId="0" fillId="0" borderId="4" xfId="0" applyNumberFormat="1" applyFill="1" applyBorder="1" applyProtection="1">
      <protection hidden="1"/>
    </xf>
    <xf numFmtId="44" fontId="0" fillId="2" borderId="4" xfId="0" applyNumberFormat="1" applyFill="1" applyBorder="1" applyAlignment="1" applyProtection="1">
      <alignment horizontal="right"/>
      <protection hidden="1"/>
    </xf>
    <xf numFmtId="44" fontId="0" fillId="3" borderId="2" xfId="1" applyNumberFormat="1" applyFont="1" applyFill="1" applyBorder="1" applyProtection="1">
      <protection hidden="1"/>
    </xf>
    <xf numFmtId="0" fontId="30" fillId="0" borderId="0" xfId="0" applyFont="1" applyProtection="1">
      <protection hidden="1"/>
    </xf>
    <xf numFmtId="0" fontId="0" fillId="0" borderId="0" xfId="0" applyFill="1" applyAlignme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9" fontId="0" fillId="0" borderId="4" xfId="2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2" xfId="2" applyNumberFormat="1" applyFont="1" applyFill="1" applyBorder="1" applyAlignment="1" applyProtection="1">
      <alignment horizontal="right"/>
      <protection hidden="1"/>
    </xf>
    <xf numFmtId="0" fontId="34" fillId="0" borderId="0" xfId="0" applyFont="1" applyProtection="1">
      <protection locked="0" hidden="1"/>
    </xf>
    <xf numFmtId="9" fontId="0" fillId="0" borderId="0" xfId="2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4" fillId="5" borderId="0" xfId="0" applyFont="1" applyFill="1" applyAlignment="1" applyProtection="1">
      <alignment horizontal="center"/>
      <protection hidden="1"/>
    </xf>
    <xf numFmtId="0" fontId="37" fillId="0" borderId="2" xfId="0" applyFont="1" applyBorder="1" applyAlignment="1" applyProtection="1">
      <alignment horizontal="left" vertical="center" wrapText="1"/>
      <protection hidden="1"/>
    </xf>
    <xf numFmtId="0" fontId="16" fillId="3" borderId="2" xfId="0" applyFont="1" applyFill="1" applyBorder="1" applyAlignment="1" applyProtection="1">
      <alignment horizontal="center" vertical="center" wrapText="1"/>
      <protection hidden="1"/>
    </xf>
    <xf numFmtId="0" fontId="16" fillId="3" borderId="2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0" fillId="7" borderId="0" xfId="0" applyFill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31" fillId="5" borderId="1" xfId="0" applyFont="1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12" fillId="2" borderId="15" xfId="0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29" fillId="0" borderId="4" xfId="0" applyFont="1" applyBorder="1" applyAlignment="1" applyProtection="1">
      <alignment horizontal="center"/>
      <protection hidden="1"/>
    </xf>
    <xf numFmtId="0" fontId="35" fillId="0" borderId="0" xfId="0" quotePrefix="1" applyFont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26" fillId="0" borderId="2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right"/>
      <protection hidden="1"/>
    </xf>
    <xf numFmtId="0" fontId="18" fillId="4" borderId="1" xfId="0" applyFont="1" applyFill="1" applyBorder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N$14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22</xdr:row>
      <xdr:rowOff>38100</xdr:rowOff>
    </xdr:from>
    <xdr:to>
      <xdr:col>7</xdr:col>
      <xdr:colOff>381000</xdr:colOff>
      <xdr:row>32</xdr:row>
      <xdr:rowOff>84573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4391025"/>
          <a:ext cx="1781175" cy="1989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590549</xdr:colOff>
      <xdr:row>28</xdr:row>
      <xdr:rowOff>38100</xdr:rowOff>
    </xdr:from>
    <xdr:to>
      <xdr:col>8</xdr:col>
      <xdr:colOff>952499</xdr:colOff>
      <xdr:row>38</xdr:row>
      <xdr:rowOff>122673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199" y="5286375"/>
          <a:ext cx="1781175" cy="1989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590549</xdr:colOff>
      <xdr:row>68</xdr:row>
      <xdr:rowOff>38100</xdr:rowOff>
    </xdr:from>
    <xdr:to>
      <xdr:col>9</xdr:col>
      <xdr:colOff>942974</xdr:colOff>
      <xdr:row>78</xdr:row>
      <xdr:rowOff>122673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199" y="5286375"/>
          <a:ext cx="1781175" cy="19895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428624</xdr:colOff>
      <xdr:row>44</xdr:row>
      <xdr:rowOff>47625</xdr:rowOff>
    </xdr:from>
    <xdr:to>
      <xdr:col>9</xdr:col>
      <xdr:colOff>819149</xdr:colOff>
      <xdr:row>54</xdr:row>
      <xdr:rowOff>132198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4" y="8562975"/>
          <a:ext cx="1781175" cy="19895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12</xdr:row>
          <xdr:rowOff>57150</xdr:rowOff>
        </xdr:from>
        <xdr:to>
          <xdr:col>12</xdr:col>
          <xdr:colOff>209550</xdr:colOff>
          <xdr:row>17</xdr:row>
          <xdr:rowOff>66675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Loan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13</xdr:row>
          <xdr:rowOff>9525</xdr:rowOff>
        </xdr:from>
        <xdr:to>
          <xdr:col>12</xdr:col>
          <xdr:colOff>123825</xdr:colOff>
          <xdr:row>14</xdr:row>
          <xdr:rowOff>76200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Direct PLUS Loan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14</xdr:row>
          <xdr:rowOff>85725</xdr:rowOff>
        </xdr:from>
        <xdr:to>
          <xdr:col>12</xdr:col>
          <xdr:colOff>123825</xdr:colOff>
          <xdr:row>15</xdr:row>
          <xdr:rowOff>152400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Private Bank Loan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200024</xdr:colOff>
      <xdr:row>17</xdr:row>
      <xdr:rowOff>66675</xdr:rowOff>
    </xdr:from>
    <xdr:to>
      <xdr:col>13</xdr:col>
      <xdr:colOff>390524</xdr:colOff>
      <xdr:row>20</xdr:row>
      <xdr:rowOff>85725</xdr:rowOff>
    </xdr:to>
    <xdr:sp macro="" textlink="">
      <xdr:nvSpPr>
        <xdr:cNvPr id="2" name="TextBox 1"/>
        <xdr:cNvSpPr txBox="1"/>
      </xdr:nvSpPr>
      <xdr:spPr>
        <a:xfrm>
          <a:off x="9439274" y="3438525"/>
          <a:ext cx="246697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/>
            <a:t>* Th</a:t>
          </a:r>
          <a:r>
            <a:rPr lang="en-US" sz="1000" i="1" baseline="0"/>
            <a:t>e interest rate for a Direct PLUS loan is 4.276% as of 2016. The average interest rate for a private bank loan is 5%</a:t>
          </a:r>
          <a:endParaRPr lang="en-US" sz="1000" i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1200149</xdr:colOff>
      <xdr:row>35</xdr:row>
      <xdr:rowOff>19050</xdr:rowOff>
    </xdr:from>
    <xdr:to>
      <xdr:col>11</xdr:col>
      <xdr:colOff>304799</xdr:colOff>
      <xdr:row>45</xdr:row>
      <xdr:rowOff>103623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4" y="6734175"/>
          <a:ext cx="1781175" cy="1989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N41"/>
  <sheetViews>
    <sheetView tabSelected="1" topLeftCell="A16" workbookViewId="0">
      <selection activeCell="E38" sqref="E38:I41"/>
    </sheetView>
  </sheetViews>
  <sheetFormatPr defaultRowHeight="15" x14ac:dyDescent="0.25"/>
  <cols>
    <col min="1" max="1" width="9" style="19"/>
    <col min="2" max="2" width="27" style="19" customWidth="1"/>
    <col min="3" max="3" width="15" style="19" bestFit="1" customWidth="1"/>
    <col min="4" max="4" width="12.125" style="19" customWidth="1"/>
    <col min="5" max="5" width="13.25" style="19" bestFit="1" customWidth="1"/>
    <col min="6" max="6" width="10.75" style="19" bestFit="1" customWidth="1"/>
    <col min="7" max="7" width="14.25" style="19" bestFit="1" customWidth="1"/>
    <col min="8" max="16384" width="9" style="19"/>
  </cols>
  <sheetData>
    <row r="2" spans="2:14" x14ac:dyDescent="0.25">
      <c r="B2" s="141" t="s">
        <v>0</v>
      </c>
      <c r="C2" s="142"/>
      <c r="D2" s="142"/>
      <c r="E2" s="142"/>
      <c r="F2" s="142"/>
      <c r="G2" s="142"/>
    </row>
    <row r="3" spans="2:14" x14ac:dyDescent="0.25">
      <c r="B3" s="143"/>
      <c r="C3" s="143"/>
      <c r="D3" s="143"/>
      <c r="E3" s="143"/>
      <c r="F3" s="143"/>
      <c r="G3" s="143"/>
    </row>
    <row r="4" spans="2:14" ht="15.75" x14ac:dyDescent="0.25">
      <c r="B4" s="112" t="s">
        <v>1</v>
      </c>
      <c r="C4" s="113" t="s">
        <v>95</v>
      </c>
      <c r="D4" s="113" t="s">
        <v>2</v>
      </c>
      <c r="E4" s="113" t="s">
        <v>3</v>
      </c>
      <c r="F4" s="113" t="s">
        <v>4</v>
      </c>
      <c r="G4" s="114" t="s">
        <v>23</v>
      </c>
    </row>
    <row r="5" spans="2:14" ht="15.75" x14ac:dyDescent="0.25">
      <c r="B5" s="23"/>
      <c r="C5" s="24"/>
      <c r="D5" s="25">
        <v>0</v>
      </c>
      <c r="E5" s="25">
        <v>0</v>
      </c>
      <c r="F5" s="25">
        <v>0</v>
      </c>
      <c r="G5" s="28">
        <f>SUM(D5:F5)</f>
        <v>0</v>
      </c>
    </row>
    <row r="6" spans="2:14" ht="15.75" x14ac:dyDescent="0.25">
      <c r="B6" s="23"/>
      <c r="C6" s="24"/>
      <c r="D6" s="25">
        <v>0</v>
      </c>
      <c r="E6" s="25">
        <v>0</v>
      </c>
      <c r="F6" s="25">
        <v>0</v>
      </c>
      <c r="G6" s="28">
        <f t="shared" ref="G6:G18" si="0">SUM(D6:F6)</f>
        <v>0</v>
      </c>
    </row>
    <row r="7" spans="2:14" ht="15.75" x14ac:dyDescent="0.25">
      <c r="B7" s="23"/>
      <c r="C7" s="24"/>
      <c r="D7" s="25">
        <v>0</v>
      </c>
      <c r="E7" s="25">
        <v>0</v>
      </c>
      <c r="F7" s="25">
        <v>0</v>
      </c>
      <c r="G7" s="28">
        <f t="shared" si="0"/>
        <v>0</v>
      </c>
    </row>
    <row r="8" spans="2:14" ht="15.75" x14ac:dyDescent="0.25">
      <c r="B8" s="23"/>
      <c r="C8" s="24"/>
      <c r="D8" s="25">
        <v>0</v>
      </c>
      <c r="E8" s="25">
        <v>0</v>
      </c>
      <c r="F8" s="25">
        <v>0</v>
      </c>
      <c r="G8" s="28">
        <f t="shared" si="0"/>
        <v>0</v>
      </c>
    </row>
    <row r="9" spans="2:14" ht="15.75" x14ac:dyDescent="0.25">
      <c r="B9" s="23"/>
      <c r="C9" s="24"/>
      <c r="D9" s="25">
        <v>0</v>
      </c>
      <c r="E9" s="25">
        <v>0</v>
      </c>
      <c r="F9" s="25">
        <v>0</v>
      </c>
      <c r="G9" s="28">
        <f t="shared" si="0"/>
        <v>0</v>
      </c>
    </row>
    <row r="10" spans="2:14" ht="15.75" x14ac:dyDescent="0.25">
      <c r="B10" s="23"/>
      <c r="C10" s="24"/>
      <c r="D10" s="25">
        <v>0</v>
      </c>
      <c r="E10" s="25">
        <v>0</v>
      </c>
      <c r="F10" s="25">
        <v>0</v>
      </c>
      <c r="G10" s="28">
        <f t="shared" si="0"/>
        <v>0</v>
      </c>
    </row>
    <row r="11" spans="2:14" ht="15.75" x14ac:dyDescent="0.25">
      <c r="B11" s="23"/>
      <c r="C11" s="24"/>
      <c r="D11" s="25">
        <v>0</v>
      </c>
      <c r="E11" s="25">
        <v>0</v>
      </c>
      <c r="F11" s="25">
        <v>0</v>
      </c>
      <c r="G11" s="28">
        <f t="shared" si="0"/>
        <v>0</v>
      </c>
      <c r="I11" s="60"/>
      <c r="J11" s="60"/>
      <c r="K11" s="60"/>
      <c r="L11" s="60"/>
      <c r="M11" s="60"/>
      <c r="N11" s="60"/>
    </row>
    <row r="12" spans="2:14" ht="15.75" x14ac:dyDescent="0.25">
      <c r="B12" s="23"/>
      <c r="C12" s="24"/>
      <c r="D12" s="25">
        <v>0</v>
      </c>
      <c r="E12" s="25">
        <v>0</v>
      </c>
      <c r="F12" s="25">
        <v>0</v>
      </c>
      <c r="G12" s="28">
        <f t="shared" si="0"/>
        <v>0</v>
      </c>
    </row>
    <row r="13" spans="2:14" ht="15.75" x14ac:dyDescent="0.25">
      <c r="B13" s="23"/>
      <c r="C13" s="24"/>
      <c r="D13" s="25">
        <v>0</v>
      </c>
      <c r="E13" s="25">
        <v>0</v>
      </c>
      <c r="F13" s="25">
        <v>0</v>
      </c>
      <c r="G13" s="28">
        <f t="shared" si="0"/>
        <v>0</v>
      </c>
    </row>
    <row r="14" spans="2:14" ht="15.75" x14ac:dyDescent="0.25">
      <c r="B14" s="23"/>
      <c r="C14" s="24"/>
      <c r="D14" s="25">
        <v>0</v>
      </c>
      <c r="E14" s="25">
        <v>0</v>
      </c>
      <c r="F14" s="25">
        <v>0</v>
      </c>
      <c r="G14" s="28">
        <f t="shared" si="0"/>
        <v>0</v>
      </c>
    </row>
    <row r="15" spans="2:14" ht="15.75" x14ac:dyDescent="0.25">
      <c r="B15" s="23"/>
      <c r="C15" s="24"/>
      <c r="D15" s="25">
        <v>0</v>
      </c>
      <c r="E15" s="25">
        <v>0</v>
      </c>
      <c r="F15" s="25">
        <v>0</v>
      </c>
      <c r="G15" s="28">
        <f t="shared" si="0"/>
        <v>0</v>
      </c>
    </row>
    <row r="16" spans="2:14" ht="15.75" x14ac:dyDescent="0.25">
      <c r="B16" s="23"/>
      <c r="C16" s="24"/>
      <c r="D16" s="25">
        <v>0</v>
      </c>
      <c r="E16" s="25">
        <v>0</v>
      </c>
      <c r="F16" s="25">
        <v>0</v>
      </c>
      <c r="G16" s="28">
        <f t="shared" si="0"/>
        <v>0</v>
      </c>
    </row>
    <row r="17" spans="2:10" ht="15.75" x14ac:dyDescent="0.25">
      <c r="B17" s="23"/>
      <c r="C17" s="24"/>
      <c r="D17" s="25">
        <v>0</v>
      </c>
      <c r="E17" s="25">
        <v>0</v>
      </c>
      <c r="F17" s="25">
        <v>0</v>
      </c>
      <c r="G17" s="28">
        <f t="shared" si="0"/>
        <v>0</v>
      </c>
    </row>
    <row r="18" spans="2:10" ht="15.75" x14ac:dyDescent="0.25">
      <c r="B18" s="23"/>
      <c r="C18" s="24"/>
      <c r="D18" s="25">
        <v>0</v>
      </c>
      <c r="E18" s="25">
        <v>0</v>
      </c>
      <c r="F18" s="25">
        <v>0</v>
      </c>
      <c r="G18" s="28">
        <f t="shared" si="0"/>
        <v>0</v>
      </c>
    </row>
    <row r="19" spans="2:10" ht="15.75" x14ac:dyDescent="0.25">
      <c r="B19" s="22" t="s">
        <v>38</v>
      </c>
      <c r="C19" s="22"/>
      <c r="D19" s="26">
        <v>0</v>
      </c>
      <c r="E19" s="27"/>
      <c r="F19" s="27"/>
      <c r="G19" s="28">
        <f>D19</f>
        <v>0</v>
      </c>
    </row>
    <row r="21" spans="2:10" ht="15.75" x14ac:dyDescent="0.25">
      <c r="B21" s="144" t="s">
        <v>87</v>
      </c>
      <c r="C21" s="144"/>
      <c r="D21" s="1"/>
      <c r="E21" s="1"/>
      <c r="F21" s="1"/>
      <c r="G21" s="1"/>
      <c r="H21" s="1"/>
      <c r="I21" s="1"/>
      <c r="J21" s="1"/>
    </row>
    <row r="22" spans="2:10" x14ac:dyDescent="0.25">
      <c r="B22" s="10" t="s">
        <v>34</v>
      </c>
      <c r="C22" s="29">
        <f>'Subsidized Loans'!D12</f>
        <v>0</v>
      </c>
      <c r="D22" s="1"/>
      <c r="E22" s="1"/>
      <c r="F22" s="1"/>
      <c r="G22" s="1"/>
      <c r="H22" s="1"/>
      <c r="I22" s="1"/>
      <c r="J22" s="1"/>
    </row>
    <row r="23" spans="2:10" ht="15.75" x14ac:dyDescent="0.25">
      <c r="B23" s="30" t="s">
        <v>35</v>
      </c>
      <c r="C23" s="29">
        <f>'Unsubsidized Loans'!D10</f>
        <v>0</v>
      </c>
      <c r="D23" s="1"/>
      <c r="E23" s="1"/>
      <c r="F23" s="145"/>
      <c r="G23" s="145"/>
      <c r="H23" s="145"/>
      <c r="I23" s="1"/>
      <c r="J23" s="1"/>
    </row>
    <row r="24" spans="2:10" ht="15.75" thickBot="1" x14ac:dyDescent="0.3">
      <c r="B24" s="31" t="s">
        <v>36</v>
      </c>
      <c r="C24" s="32">
        <f>'Private Loans'!D10</f>
        <v>0</v>
      </c>
      <c r="D24" s="1"/>
      <c r="E24" s="1"/>
      <c r="F24" s="145"/>
      <c r="G24" s="145"/>
      <c r="H24" s="145"/>
      <c r="I24" s="1"/>
      <c r="J24" s="1"/>
    </row>
    <row r="25" spans="2:10" ht="15.75" thickTop="1" x14ac:dyDescent="0.25">
      <c r="B25" s="33" t="s">
        <v>37</v>
      </c>
      <c r="C25" s="34">
        <f>SUM(C22:C24)</f>
        <v>0</v>
      </c>
      <c r="D25" s="1"/>
      <c r="E25" s="1"/>
      <c r="F25" s="145"/>
      <c r="G25" s="145"/>
      <c r="H25" s="145"/>
      <c r="I25" s="1"/>
      <c r="J25" s="1"/>
    </row>
    <row r="26" spans="2:10" x14ac:dyDescent="0.25">
      <c r="B26" s="35"/>
      <c r="C26" s="36"/>
      <c r="D26" s="1"/>
      <c r="E26" s="1"/>
      <c r="F26" s="145"/>
      <c r="G26" s="145"/>
      <c r="H26" s="145"/>
      <c r="I26" s="1"/>
      <c r="J26" s="1"/>
    </row>
    <row r="27" spans="2:10" x14ac:dyDescent="0.25">
      <c r="B27" s="37" t="s">
        <v>88</v>
      </c>
      <c r="C27" s="37"/>
      <c r="D27" s="1"/>
      <c r="E27" s="1"/>
      <c r="F27" s="145"/>
      <c r="G27" s="145"/>
      <c r="H27" s="145"/>
      <c r="I27" s="1"/>
      <c r="J27" s="1"/>
    </row>
    <row r="28" spans="2:10" x14ac:dyDescent="0.25">
      <c r="B28" s="37" t="s">
        <v>89</v>
      </c>
      <c r="C28" s="37"/>
      <c r="D28" s="1"/>
      <c r="E28" s="1"/>
      <c r="F28" s="145"/>
      <c r="G28" s="145"/>
      <c r="H28" s="145"/>
      <c r="I28" s="1"/>
      <c r="J28" s="1"/>
    </row>
    <row r="29" spans="2:10" x14ac:dyDescent="0.25">
      <c r="B29" s="37" t="s">
        <v>94</v>
      </c>
      <c r="C29" s="37"/>
      <c r="D29" s="1"/>
      <c r="E29" s="1"/>
      <c r="F29" s="145"/>
      <c r="G29" s="145"/>
      <c r="H29" s="145"/>
      <c r="I29" s="1"/>
      <c r="J29" s="1"/>
    </row>
    <row r="30" spans="2:10" x14ac:dyDescent="0.25">
      <c r="D30" s="1"/>
      <c r="E30" s="1"/>
      <c r="F30" s="145"/>
      <c r="G30" s="145"/>
      <c r="H30" s="145"/>
      <c r="I30" s="1"/>
      <c r="J30" s="1"/>
    </row>
    <row r="31" spans="2:10" x14ac:dyDescent="0.25">
      <c r="C31" s="60"/>
      <c r="D31" s="61"/>
      <c r="E31" s="1"/>
      <c r="F31" s="145"/>
      <c r="G31" s="145"/>
      <c r="H31" s="145"/>
      <c r="I31" s="1"/>
      <c r="J31" s="1"/>
    </row>
    <row r="32" spans="2:10" x14ac:dyDescent="0.25">
      <c r="D32" s="1"/>
      <c r="E32" s="1"/>
      <c r="F32" s="145"/>
      <c r="G32" s="145"/>
      <c r="H32" s="145"/>
      <c r="I32" s="1"/>
      <c r="J32" s="1"/>
    </row>
    <row r="33" spans="4:10" x14ac:dyDescent="0.25">
      <c r="D33" s="1"/>
      <c r="E33" s="1"/>
      <c r="F33" s="145"/>
      <c r="G33" s="145"/>
      <c r="H33" s="145"/>
      <c r="I33" s="1"/>
      <c r="J33" s="1"/>
    </row>
    <row r="34" spans="4:10" x14ac:dyDescent="0.25">
      <c r="D34" s="1"/>
      <c r="E34" s="146" t="s">
        <v>90</v>
      </c>
      <c r="F34" s="146"/>
      <c r="G34" s="146"/>
      <c r="H34" s="146"/>
      <c r="I34" s="146"/>
      <c r="J34" s="1"/>
    </row>
    <row r="35" spans="4:10" x14ac:dyDescent="0.25">
      <c r="D35" s="1"/>
      <c r="E35" s="146"/>
      <c r="F35" s="146"/>
      <c r="G35" s="146"/>
      <c r="H35" s="146"/>
      <c r="I35" s="146"/>
      <c r="J35" s="1"/>
    </row>
    <row r="36" spans="4:10" x14ac:dyDescent="0.25">
      <c r="D36" s="1"/>
      <c r="E36" s="146"/>
      <c r="F36" s="146"/>
      <c r="G36" s="146"/>
      <c r="H36" s="146"/>
      <c r="I36" s="146"/>
      <c r="J36" s="1"/>
    </row>
    <row r="38" spans="4:10" ht="15" customHeight="1" x14ac:dyDescent="0.25">
      <c r="E38" s="147" t="s">
        <v>136</v>
      </c>
      <c r="F38" s="147"/>
      <c r="G38" s="147"/>
      <c r="H38" s="147"/>
      <c r="I38" s="147"/>
    </row>
    <row r="39" spans="4:10" x14ac:dyDescent="0.25">
      <c r="E39" s="147"/>
      <c r="F39" s="147"/>
      <c r="G39" s="147"/>
      <c r="H39" s="147"/>
      <c r="I39" s="147"/>
    </row>
    <row r="40" spans="4:10" x14ac:dyDescent="0.25">
      <c r="E40" s="147"/>
      <c r="F40" s="147"/>
      <c r="G40" s="147"/>
      <c r="H40" s="147"/>
      <c r="I40" s="147"/>
    </row>
    <row r="41" spans="4:10" x14ac:dyDescent="0.25">
      <c r="E41" s="147"/>
      <c r="F41" s="147"/>
      <c r="G41" s="147"/>
      <c r="H41" s="147"/>
      <c r="I41" s="147"/>
    </row>
  </sheetData>
  <sheetProtection algorithmName="SHA-512" hashValue="XabDRSogovhY9syBHV4KteOQ9r5l0XyopoFvUonVeDE39B/M6Q9AmenL962Y+q3TlQrI7g6OYV0+NovsvJ4r7Q==" saltValue="+ChIc5WoRsvAJs+2G8KetA==" spinCount="100000" sheet="1" objects="1" scenarios="1"/>
  <mergeCells count="5">
    <mergeCell ref="B2:G3"/>
    <mergeCell ref="B21:C21"/>
    <mergeCell ref="F23:H33"/>
    <mergeCell ref="E34:I36"/>
    <mergeCell ref="E38:I41"/>
  </mergeCells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71"/>
  <sheetViews>
    <sheetView workbookViewId="0">
      <selection activeCell="K40" sqref="K40"/>
    </sheetView>
  </sheetViews>
  <sheetFormatPr defaultRowHeight="15" x14ac:dyDescent="0.25"/>
  <cols>
    <col min="1" max="1" width="9" style="19"/>
    <col min="2" max="2" width="17.5" style="19" customWidth="1"/>
    <col min="3" max="3" width="13.5" style="19" customWidth="1"/>
    <col min="4" max="4" width="14.375" style="19" customWidth="1"/>
    <col min="5" max="5" width="12.75" style="19" customWidth="1"/>
    <col min="6" max="6" width="13.5" style="19" customWidth="1"/>
    <col min="7" max="7" width="9" style="19"/>
    <col min="8" max="8" width="18.625" style="19" bestFit="1" customWidth="1"/>
    <col min="9" max="10" width="19.125" style="19" customWidth="1"/>
    <col min="11" max="16384" width="9" style="19"/>
  </cols>
  <sheetData>
    <row r="1" spans="1:13" ht="21" x14ac:dyDescent="0.35">
      <c r="A1" s="149" t="s">
        <v>19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3" x14ac:dyDescent="0.25">
      <c r="B2" s="2" t="s">
        <v>101</v>
      </c>
      <c r="C2" s="126">
        <v>0</v>
      </c>
      <c r="D2" s="3" t="s">
        <v>14</v>
      </c>
      <c r="E2" s="1"/>
      <c r="F2" s="1"/>
      <c r="G2" s="4" t="s">
        <v>99</v>
      </c>
      <c r="H2" s="1"/>
      <c r="I2" s="1"/>
      <c r="J2" s="1"/>
      <c r="K2" s="1"/>
      <c r="L2" s="1"/>
      <c r="M2" s="1"/>
    </row>
    <row r="3" spans="1:13" x14ac:dyDescent="0.25">
      <c r="B3" s="125" t="s">
        <v>115</v>
      </c>
      <c r="C3" s="127">
        <v>1.068E-2</v>
      </c>
      <c r="D3" s="124" t="s">
        <v>116</v>
      </c>
      <c r="E3" s="123"/>
      <c r="F3" s="1"/>
      <c r="G3" s="4" t="s">
        <v>98</v>
      </c>
      <c r="H3" s="1"/>
      <c r="I3" s="1"/>
      <c r="J3" s="1"/>
      <c r="K3" s="1"/>
      <c r="L3" s="1"/>
      <c r="M3" s="1"/>
    </row>
    <row r="4" spans="1:13" x14ac:dyDescent="0.25">
      <c r="B4" s="122" t="s">
        <v>117</v>
      </c>
      <c r="C4" s="128">
        <f>C2*(1+C3)</f>
        <v>0</v>
      </c>
      <c r="D4" s="132" t="s">
        <v>120</v>
      </c>
      <c r="E4" s="1"/>
      <c r="F4" s="6"/>
      <c r="G4" s="4" t="s">
        <v>31</v>
      </c>
      <c r="H4" s="1"/>
      <c r="I4" s="1"/>
      <c r="J4" s="1"/>
      <c r="K4" s="1"/>
      <c r="L4" s="1"/>
      <c r="M4" s="1"/>
    </row>
    <row r="5" spans="1:13" x14ac:dyDescent="0.25">
      <c r="B5" s="5" t="s">
        <v>96</v>
      </c>
      <c r="C5" s="21">
        <v>3.7600000000000001E-2</v>
      </c>
      <c r="D5" s="132" t="s">
        <v>121</v>
      </c>
      <c r="E5" s="1"/>
      <c r="F5" s="6"/>
      <c r="G5" s="4" t="s">
        <v>32</v>
      </c>
      <c r="H5" s="1"/>
      <c r="I5" s="1"/>
      <c r="J5" s="1"/>
      <c r="K5" s="1"/>
      <c r="L5" s="1"/>
      <c r="M5" s="1"/>
    </row>
    <row r="6" spans="1:13" x14ac:dyDescent="0.25">
      <c r="B6" s="7" t="s">
        <v>97</v>
      </c>
      <c r="C6" s="8">
        <f>((1+(C5/365.25))^31)-1</f>
        <v>3.1961715293371551E-3</v>
      </c>
      <c r="D6" s="6"/>
      <c r="E6" s="1"/>
      <c r="F6" s="6"/>
      <c r="G6" s="154" t="s">
        <v>100</v>
      </c>
      <c r="H6" s="154"/>
      <c r="I6" s="154"/>
      <c r="J6" s="133"/>
      <c r="K6" s="133"/>
      <c r="L6" s="1"/>
      <c r="M6" s="1"/>
    </row>
    <row r="7" spans="1:13" x14ac:dyDescent="0.25">
      <c r="B7" s="5" t="s">
        <v>8</v>
      </c>
      <c r="C7" s="20">
        <v>10</v>
      </c>
      <c r="L7" s="1"/>
      <c r="M7" s="1"/>
    </row>
    <row r="8" spans="1:13" x14ac:dyDescent="0.25">
      <c r="B8" s="7" t="s">
        <v>9</v>
      </c>
      <c r="C8" s="10">
        <f>C7*12</f>
        <v>120</v>
      </c>
      <c r="G8" s="1"/>
      <c r="H8" s="1"/>
      <c r="I8" s="1"/>
      <c r="J8" s="1"/>
      <c r="L8" s="1"/>
      <c r="M8" s="1"/>
    </row>
    <row r="9" spans="1:13" ht="15.75" x14ac:dyDescent="0.25">
      <c r="B9" s="1"/>
      <c r="C9" s="1"/>
      <c r="D9" s="11" t="s">
        <v>15</v>
      </c>
      <c r="E9" s="11" t="s">
        <v>16</v>
      </c>
      <c r="F9" s="11" t="s">
        <v>17</v>
      </c>
      <c r="G9" s="97"/>
      <c r="H9" s="61"/>
      <c r="I9" s="61"/>
      <c r="J9" s="61"/>
      <c r="K9" s="61"/>
      <c r="L9" s="61"/>
      <c r="M9" s="61"/>
    </row>
    <row r="10" spans="1:13" ht="15.75" x14ac:dyDescent="0.25">
      <c r="B10" s="1"/>
      <c r="C10" s="1"/>
      <c r="D10" s="12">
        <f>SUM(D12:D371)</f>
        <v>0</v>
      </c>
      <c r="E10" s="13">
        <f>SUM(E12:E371)</f>
        <v>0</v>
      </c>
      <c r="F10" s="13">
        <f>SUM(F12:F371)</f>
        <v>0</v>
      </c>
      <c r="G10" s="61"/>
      <c r="H10" s="157" t="s">
        <v>131</v>
      </c>
      <c r="I10" s="158"/>
      <c r="J10" s="158"/>
      <c r="K10" s="61"/>
      <c r="L10" s="61"/>
      <c r="M10" s="61"/>
    </row>
    <row r="11" spans="1:13" x14ac:dyDescent="0.25"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11</v>
      </c>
      <c r="G11" s="1"/>
      <c r="H11" s="140" t="s">
        <v>118</v>
      </c>
      <c r="I11" s="140" t="s">
        <v>137</v>
      </c>
      <c r="J11" s="140" t="s">
        <v>119</v>
      </c>
      <c r="K11" s="1"/>
      <c r="L11" s="1"/>
      <c r="M11" s="1"/>
    </row>
    <row r="12" spans="1:13" x14ac:dyDescent="0.25">
      <c r="B12" s="15">
        <v>1</v>
      </c>
      <c r="C12" s="16">
        <f>C4</f>
        <v>0</v>
      </c>
      <c r="D12" s="16">
        <f>IF(B12&lt;=$C$8,-PMT($C$6,$C$8,$C$4),"Fully Paid")</f>
        <v>0</v>
      </c>
      <c r="E12" s="16">
        <f>IF(B12&lt;=$C$8,D12-F12,"Fully Paid")</f>
        <v>0</v>
      </c>
      <c r="F12" s="16">
        <f>IF(B12&lt;=$C$8,-PPMT($C$6,B12,$C$8,$C$12),"Fully Paid")</f>
        <v>0</v>
      </c>
      <c r="G12" s="1"/>
      <c r="H12" s="151" t="s">
        <v>138</v>
      </c>
      <c r="I12" s="150" t="s">
        <v>122</v>
      </c>
      <c r="J12" s="150" t="s">
        <v>123</v>
      </c>
      <c r="K12" s="1"/>
      <c r="L12" s="1"/>
      <c r="M12" s="1"/>
    </row>
    <row r="13" spans="1:13" x14ac:dyDescent="0.25">
      <c r="B13" s="17">
        <f>B12+1</f>
        <v>2</v>
      </c>
      <c r="C13" s="18">
        <f>IF(B12&lt;=$C$8,C12-F12,"Fully Paid")</f>
        <v>0</v>
      </c>
      <c r="D13" s="16">
        <f t="shared" ref="D13:D76" si="0">IF(B13&lt;=$C$8,-PMT($C$6,$C$8,$C$4),"Fully Paid")</f>
        <v>0</v>
      </c>
      <c r="E13" s="18">
        <f t="shared" ref="E13:E76" si="1">IF(B13&lt;=$C$8,D13-F13,"Fully Paid")</f>
        <v>0</v>
      </c>
      <c r="F13" s="18">
        <f t="shared" ref="F13:F76" si="2">IF(B13&lt;=$C$8,-PPMT($C$6,B13,$C$8,$C$12),"Fully Paid")</f>
        <v>0</v>
      </c>
      <c r="G13" s="1"/>
      <c r="H13" s="152"/>
      <c r="I13" s="150"/>
      <c r="J13" s="150"/>
    </row>
    <row r="14" spans="1:13" x14ac:dyDescent="0.25">
      <c r="B14" s="17">
        <f t="shared" ref="B14:B77" si="3">B13+1</f>
        <v>3</v>
      </c>
      <c r="C14" s="18">
        <f t="shared" ref="C14:C77" si="4">IF(B13&lt;=C$8,C13-F13,"Fully Paid")</f>
        <v>0</v>
      </c>
      <c r="D14" s="16">
        <f t="shared" si="0"/>
        <v>0</v>
      </c>
      <c r="E14" s="18">
        <f t="shared" si="1"/>
        <v>0</v>
      </c>
      <c r="F14" s="18">
        <f t="shared" si="2"/>
        <v>0</v>
      </c>
      <c r="G14" s="1"/>
      <c r="H14" s="152"/>
      <c r="I14" s="150"/>
      <c r="J14" s="150"/>
    </row>
    <row r="15" spans="1:13" x14ac:dyDescent="0.25">
      <c r="B15" s="17">
        <f t="shared" si="3"/>
        <v>4</v>
      </c>
      <c r="C15" s="18">
        <f t="shared" si="4"/>
        <v>0</v>
      </c>
      <c r="D15" s="16">
        <f t="shared" si="0"/>
        <v>0</v>
      </c>
      <c r="E15" s="18">
        <f t="shared" si="1"/>
        <v>0</v>
      </c>
      <c r="F15" s="18">
        <f t="shared" si="2"/>
        <v>0</v>
      </c>
      <c r="G15" s="1"/>
      <c r="H15" s="151" t="s">
        <v>139</v>
      </c>
      <c r="I15" s="150" t="s">
        <v>124</v>
      </c>
      <c r="J15" s="150" t="s">
        <v>125</v>
      </c>
    </row>
    <row r="16" spans="1:13" x14ac:dyDescent="0.25">
      <c r="B16" s="17">
        <f t="shared" si="3"/>
        <v>5</v>
      </c>
      <c r="C16" s="18">
        <f t="shared" si="4"/>
        <v>0</v>
      </c>
      <c r="D16" s="16">
        <f t="shared" si="0"/>
        <v>0</v>
      </c>
      <c r="E16" s="18">
        <f t="shared" si="1"/>
        <v>0</v>
      </c>
      <c r="F16" s="18">
        <f t="shared" si="2"/>
        <v>0</v>
      </c>
      <c r="G16" s="1"/>
      <c r="H16" s="152"/>
      <c r="I16" s="150"/>
      <c r="J16" s="150"/>
    </row>
    <row r="17" spans="2:14" x14ac:dyDescent="0.25">
      <c r="B17" s="17">
        <f t="shared" si="3"/>
        <v>6</v>
      </c>
      <c r="C17" s="18">
        <f t="shared" si="4"/>
        <v>0</v>
      </c>
      <c r="D17" s="16">
        <f t="shared" si="0"/>
        <v>0</v>
      </c>
      <c r="E17" s="18">
        <f t="shared" si="1"/>
        <v>0</v>
      </c>
      <c r="F17" s="18">
        <f t="shared" si="2"/>
        <v>0</v>
      </c>
      <c r="G17" s="1"/>
      <c r="H17" s="152"/>
      <c r="I17" s="150"/>
      <c r="J17" s="150"/>
    </row>
    <row r="18" spans="2:14" x14ac:dyDescent="0.25">
      <c r="B18" s="17">
        <f t="shared" si="3"/>
        <v>7</v>
      </c>
      <c r="C18" s="18">
        <f t="shared" si="4"/>
        <v>0</v>
      </c>
      <c r="D18" s="16">
        <f t="shared" si="0"/>
        <v>0</v>
      </c>
      <c r="E18" s="18">
        <f t="shared" si="1"/>
        <v>0</v>
      </c>
      <c r="F18" s="18">
        <f t="shared" si="2"/>
        <v>0</v>
      </c>
      <c r="G18" s="1"/>
      <c r="H18" s="151" t="s">
        <v>140</v>
      </c>
      <c r="I18" s="150" t="s">
        <v>126</v>
      </c>
      <c r="J18" s="150" t="s">
        <v>127</v>
      </c>
    </row>
    <row r="19" spans="2:14" x14ac:dyDescent="0.25">
      <c r="B19" s="17">
        <f t="shared" si="3"/>
        <v>8</v>
      </c>
      <c r="C19" s="18">
        <f t="shared" si="4"/>
        <v>0</v>
      </c>
      <c r="D19" s="16">
        <f t="shared" si="0"/>
        <v>0</v>
      </c>
      <c r="E19" s="18">
        <f t="shared" si="1"/>
        <v>0</v>
      </c>
      <c r="F19" s="18">
        <f t="shared" si="2"/>
        <v>0</v>
      </c>
      <c r="G19" s="1"/>
      <c r="H19" s="152"/>
      <c r="I19" s="150"/>
      <c r="J19" s="150"/>
    </row>
    <row r="20" spans="2:14" x14ac:dyDescent="0.25">
      <c r="B20" s="17">
        <f t="shared" si="3"/>
        <v>9</v>
      </c>
      <c r="C20" s="18">
        <f t="shared" si="4"/>
        <v>0</v>
      </c>
      <c r="D20" s="16">
        <f t="shared" si="0"/>
        <v>0</v>
      </c>
      <c r="E20" s="18">
        <f t="shared" si="1"/>
        <v>0</v>
      </c>
      <c r="F20" s="18">
        <f t="shared" si="2"/>
        <v>0</v>
      </c>
      <c r="G20" s="1"/>
      <c r="H20" s="152"/>
      <c r="I20" s="150"/>
      <c r="J20" s="150"/>
    </row>
    <row r="21" spans="2:14" x14ac:dyDescent="0.25">
      <c r="B21" s="17">
        <f t="shared" si="3"/>
        <v>10</v>
      </c>
      <c r="C21" s="18">
        <f t="shared" si="4"/>
        <v>0</v>
      </c>
      <c r="D21" s="16">
        <f t="shared" si="0"/>
        <v>0</v>
      </c>
      <c r="E21" s="18">
        <f t="shared" si="1"/>
        <v>0</v>
      </c>
      <c r="F21" s="18">
        <f t="shared" si="2"/>
        <v>0</v>
      </c>
      <c r="G21" s="1"/>
      <c r="H21" s="151" t="s">
        <v>128</v>
      </c>
      <c r="I21" s="150" t="s">
        <v>129</v>
      </c>
      <c r="J21" s="150" t="s">
        <v>130</v>
      </c>
    </row>
    <row r="22" spans="2:14" x14ac:dyDescent="0.25">
      <c r="B22" s="17">
        <f t="shared" si="3"/>
        <v>11</v>
      </c>
      <c r="C22" s="18">
        <f t="shared" si="4"/>
        <v>0</v>
      </c>
      <c r="D22" s="16">
        <f t="shared" si="0"/>
        <v>0</v>
      </c>
      <c r="E22" s="18">
        <f t="shared" si="1"/>
        <v>0</v>
      </c>
      <c r="F22" s="18">
        <f t="shared" si="2"/>
        <v>0</v>
      </c>
      <c r="G22" s="1"/>
      <c r="H22" s="151"/>
      <c r="I22" s="150"/>
      <c r="J22" s="150"/>
    </row>
    <row r="23" spans="2:14" x14ac:dyDescent="0.25">
      <c r="B23" s="17">
        <f t="shared" si="3"/>
        <v>12</v>
      </c>
      <c r="C23" s="18">
        <f t="shared" si="4"/>
        <v>0</v>
      </c>
      <c r="D23" s="16">
        <f t="shared" si="0"/>
        <v>0</v>
      </c>
      <c r="E23" s="18">
        <f t="shared" si="1"/>
        <v>0</v>
      </c>
      <c r="F23" s="18">
        <f t="shared" si="2"/>
        <v>0</v>
      </c>
      <c r="G23" s="1"/>
      <c r="H23" s="151"/>
      <c r="I23" s="150"/>
      <c r="J23" s="150"/>
    </row>
    <row r="24" spans="2:14" ht="15" customHeight="1" x14ac:dyDescent="0.25">
      <c r="B24" s="17">
        <f t="shared" si="3"/>
        <v>13</v>
      </c>
      <c r="C24" s="18">
        <f t="shared" si="4"/>
        <v>0</v>
      </c>
      <c r="D24" s="16">
        <f t="shared" si="0"/>
        <v>0</v>
      </c>
      <c r="E24" s="18">
        <f t="shared" si="1"/>
        <v>0</v>
      </c>
      <c r="F24" s="18">
        <f t="shared" si="2"/>
        <v>0</v>
      </c>
      <c r="G24" s="1"/>
      <c r="H24" s="155" t="s">
        <v>133</v>
      </c>
      <c r="I24" s="155"/>
      <c r="J24" s="155"/>
    </row>
    <row r="25" spans="2:14" x14ac:dyDescent="0.25">
      <c r="B25" s="17">
        <f t="shared" si="3"/>
        <v>14</v>
      </c>
      <c r="C25" s="18">
        <f t="shared" si="4"/>
        <v>0</v>
      </c>
      <c r="D25" s="16">
        <f t="shared" si="0"/>
        <v>0</v>
      </c>
      <c r="E25" s="18">
        <f t="shared" si="1"/>
        <v>0</v>
      </c>
      <c r="F25" s="18">
        <f t="shared" si="2"/>
        <v>0</v>
      </c>
      <c r="G25" s="1"/>
      <c r="H25" s="156"/>
      <c r="I25" s="156"/>
      <c r="J25" s="156"/>
    </row>
    <row r="26" spans="2:14" x14ac:dyDescent="0.25">
      <c r="B26" s="17">
        <f t="shared" si="3"/>
        <v>15</v>
      </c>
      <c r="C26" s="18">
        <f t="shared" si="4"/>
        <v>0</v>
      </c>
      <c r="D26" s="16">
        <f t="shared" si="0"/>
        <v>0</v>
      </c>
      <c r="E26" s="18">
        <f t="shared" si="1"/>
        <v>0</v>
      </c>
      <c r="F26" s="18">
        <f t="shared" si="2"/>
        <v>0</v>
      </c>
      <c r="G26" s="1"/>
      <c r="H26" s="156"/>
      <c r="I26" s="156"/>
      <c r="J26" s="156"/>
    </row>
    <row r="27" spans="2:14" x14ac:dyDescent="0.25">
      <c r="B27" s="17">
        <f t="shared" si="3"/>
        <v>16</v>
      </c>
      <c r="C27" s="18">
        <f t="shared" si="4"/>
        <v>0</v>
      </c>
      <c r="D27" s="16">
        <f t="shared" si="0"/>
        <v>0</v>
      </c>
      <c r="E27" s="18">
        <f t="shared" si="1"/>
        <v>0</v>
      </c>
      <c r="F27" s="18">
        <f t="shared" si="2"/>
        <v>0</v>
      </c>
      <c r="G27" s="1"/>
      <c r="H27" s="156"/>
      <c r="I27" s="156"/>
      <c r="J27" s="156"/>
    </row>
    <row r="28" spans="2:14" x14ac:dyDescent="0.25">
      <c r="B28" s="17">
        <f t="shared" si="3"/>
        <v>17</v>
      </c>
      <c r="C28" s="18">
        <f t="shared" si="4"/>
        <v>0</v>
      </c>
      <c r="D28" s="16">
        <f t="shared" si="0"/>
        <v>0</v>
      </c>
      <c r="E28" s="18">
        <f t="shared" si="1"/>
        <v>0</v>
      </c>
      <c r="F28" s="18">
        <f t="shared" si="2"/>
        <v>0</v>
      </c>
      <c r="G28" s="1"/>
      <c r="H28" s="1"/>
      <c r="I28" s="1"/>
      <c r="J28" s="71"/>
      <c r="K28" s="1"/>
      <c r="L28" s="1"/>
      <c r="M28" s="1"/>
    </row>
    <row r="29" spans="2:14" x14ac:dyDescent="0.25">
      <c r="B29" s="17">
        <f t="shared" si="3"/>
        <v>18</v>
      </c>
      <c r="C29" s="18">
        <f t="shared" si="4"/>
        <v>0</v>
      </c>
      <c r="D29" s="16">
        <f t="shared" si="0"/>
        <v>0</v>
      </c>
      <c r="E29" s="18">
        <f t="shared" si="1"/>
        <v>0</v>
      </c>
      <c r="F29" s="18">
        <f t="shared" si="2"/>
        <v>0</v>
      </c>
      <c r="G29" s="1"/>
      <c r="H29" s="145"/>
      <c r="I29" s="145"/>
      <c r="J29" s="1"/>
    </row>
    <row r="30" spans="2:14" x14ac:dyDescent="0.25">
      <c r="B30" s="17">
        <f t="shared" si="3"/>
        <v>19</v>
      </c>
      <c r="C30" s="18">
        <f t="shared" si="4"/>
        <v>0</v>
      </c>
      <c r="D30" s="16">
        <f t="shared" si="0"/>
        <v>0</v>
      </c>
      <c r="E30" s="18">
        <f t="shared" si="1"/>
        <v>0</v>
      </c>
      <c r="F30" s="18">
        <f t="shared" si="2"/>
        <v>0</v>
      </c>
      <c r="G30" s="1"/>
      <c r="H30" s="145"/>
      <c r="I30" s="145"/>
      <c r="J30" s="1"/>
    </row>
    <row r="31" spans="2:14" x14ac:dyDescent="0.25">
      <c r="B31" s="17">
        <f t="shared" si="3"/>
        <v>20</v>
      </c>
      <c r="C31" s="18">
        <f t="shared" si="4"/>
        <v>0</v>
      </c>
      <c r="D31" s="16">
        <f t="shared" si="0"/>
        <v>0</v>
      </c>
      <c r="E31" s="18">
        <f t="shared" si="1"/>
        <v>0</v>
      </c>
      <c r="F31" s="18">
        <f t="shared" si="2"/>
        <v>0</v>
      </c>
      <c r="G31" s="1"/>
      <c r="H31" s="145"/>
      <c r="I31" s="145"/>
      <c r="J31" s="1"/>
    </row>
    <row r="32" spans="2:14" x14ac:dyDescent="0.25">
      <c r="B32" s="17">
        <f t="shared" si="3"/>
        <v>21</v>
      </c>
      <c r="C32" s="18">
        <f t="shared" si="4"/>
        <v>0</v>
      </c>
      <c r="D32" s="16">
        <f t="shared" si="0"/>
        <v>0</v>
      </c>
      <c r="E32" s="18">
        <f t="shared" si="1"/>
        <v>0</v>
      </c>
      <c r="F32" s="18">
        <f t="shared" si="2"/>
        <v>0</v>
      </c>
      <c r="G32" s="1"/>
      <c r="H32" s="145"/>
      <c r="I32" s="145"/>
      <c r="J32" s="1"/>
      <c r="L32" s="1"/>
      <c r="M32" s="1"/>
      <c r="N32" s="1"/>
    </row>
    <row r="33" spans="2:14" x14ac:dyDescent="0.25">
      <c r="B33" s="17">
        <f t="shared" si="3"/>
        <v>22</v>
      </c>
      <c r="C33" s="18">
        <f t="shared" si="4"/>
        <v>0</v>
      </c>
      <c r="D33" s="16">
        <f t="shared" si="0"/>
        <v>0</v>
      </c>
      <c r="E33" s="18">
        <f t="shared" si="1"/>
        <v>0</v>
      </c>
      <c r="F33" s="18">
        <f t="shared" si="2"/>
        <v>0</v>
      </c>
      <c r="G33" s="1"/>
      <c r="H33" s="145"/>
      <c r="I33" s="145"/>
      <c r="J33" s="1"/>
      <c r="L33" s="71"/>
      <c r="M33" s="71"/>
      <c r="N33" s="1"/>
    </row>
    <row r="34" spans="2:14" x14ac:dyDescent="0.25">
      <c r="B34" s="17">
        <f t="shared" si="3"/>
        <v>23</v>
      </c>
      <c r="C34" s="18">
        <f t="shared" si="4"/>
        <v>0</v>
      </c>
      <c r="D34" s="16">
        <f t="shared" si="0"/>
        <v>0</v>
      </c>
      <c r="E34" s="18">
        <f t="shared" si="1"/>
        <v>0</v>
      </c>
      <c r="F34" s="18">
        <f t="shared" si="2"/>
        <v>0</v>
      </c>
      <c r="G34" s="1"/>
      <c r="H34" s="145"/>
      <c r="I34" s="145"/>
      <c r="J34" s="1"/>
      <c r="L34" s="71"/>
      <c r="M34" s="71"/>
      <c r="N34" s="1"/>
    </row>
    <row r="35" spans="2:14" x14ac:dyDescent="0.25">
      <c r="B35" s="17">
        <f t="shared" si="3"/>
        <v>24</v>
      </c>
      <c r="C35" s="18">
        <f t="shared" si="4"/>
        <v>0</v>
      </c>
      <c r="D35" s="16">
        <f t="shared" si="0"/>
        <v>0</v>
      </c>
      <c r="E35" s="18">
        <f t="shared" si="1"/>
        <v>0</v>
      </c>
      <c r="F35" s="18">
        <f t="shared" si="2"/>
        <v>0</v>
      </c>
      <c r="G35" s="1"/>
      <c r="H35" s="145"/>
      <c r="I35" s="145"/>
      <c r="J35" s="1"/>
      <c r="L35" s="71"/>
      <c r="M35" s="71"/>
      <c r="N35" s="1"/>
    </row>
    <row r="36" spans="2:14" x14ac:dyDescent="0.25">
      <c r="B36" s="17">
        <f t="shared" si="3"/>
        <v>25</v>
      </c>
      <c r="C36" s="18">
        <f t="shared" si="4"/>
        <v>0</v>
      </c>
      <c r="D36" s="16">
        <f t="shared" si="0"/>
        <v>0</v>
      </c>
      <c r="E36" s="18">
        <f t="shared" si="1"/>
        <v>0</v>
      </c>
      <c r="F36" s="18">
        <f t="shared" si="2"/>
        <v>0</v>
      </c>
      <c r="G36" s="1"/>
      <c r="H36" s="145"/>
      <c r="I36" s="145"/>
      <c r="J36" s="1"/>
      <c r="L36" s="71"/>
      <c r="M36" s="71"/>
      <c r="N36" s="1"/>
    </row>
    <row r="37" spans="2:14" x14ac:dyDescent="0.25">
      <c r="B37" s="17">
        <f t="shared" si="3"/>
        <v>26</v>
      </c>
      <c r="C37" s="18">
        <f t="shared" si="4"/>
        <v>0</v>
      </c>
      <c r="D37" s="16">
        <f t="shared" si="0"/>
        <v>0</v>
      </c>
      <c r="E37" s="18">
        <f t="shared" si="1"/>
        <v>0</v>
      </c>
      <c r="F37" s="18">
        <f t="shared" si="2"/>
        <v>0</v>
      </c>
      <c r="G37" s="1"/>
      <c r="H37" s="145"/>
      <c r="I37" s="145"/>
      <c r="J37" s="1"/>
      <c r="L37" s="71"/>
      <c r="M37" s="71"/>
      <c r="N37" s="1"/>
    </row>
    <row r="38" spans="2:14" x14ac:dyDescent="0.25">
      <c r="B38" s="17">
        <f t="shared" si="3"/>
        <v>27</v>
      </c>
      <c r="C38" s="18">
        <f t="shared" si="4"/>
        <v>0</v>
      </c>
      <c r="D38" s="16">
        <f t="shared" si="0"/>
        <v>0</v>
      </c>
      <c r="E38" s="18">
        <f t="shared" si="1"/>
        <v>0</v>
      </c>
      <c r="F38" s="18">
        <f t="shared" si="2"/>
        <v>0</v>
      </c>
      <c r="G38" s="1"/>
      <c r="H38" s="145"/>
      <c r="I38" s="145"/>
      <c r="J38" s="1"/>
      <c r="L38" s="71"/>
      <c r="M38" s="71"/>
      <c r="N38" s="1"/>
    </row>
    <row r="39" spans="2:14" ht="15" customHeight="1" x14ac:dyDescent="0.25">
      <c r="B39" s="17">
        <f t="shared" si="3"/>
        <v>28</v>
      </c>
      <c r="C39" s="18">
        <f t="shared" si="4"/>
        <v>0</v>
      </c>
      <c r="D39" s="16">
        <f t="shared" si="0"/>
        <v>0</v>
      </c>
      <c r="E39" s="18">
        <f t="shared" si="1"/>
        <v>0</v>
      </c>
      <c r="F39" s="18">
        <f t="shared" si="2"/>
        <v>0</v>
      </c>
      <c r="G39" s="1"/>
      <c r="H39" s="145"/>
      <c r="I39" s="145"/>
      <c r="J39" s="1"/>
      <c r="L39" s="71"/>
      <c r="M39" s="71"/>
      <c r="N39" s="1"/>
    </row>
    <row r="40" spans="2:14" x14ac:dyDescent="0.25">
      <c r="B40" s="17">
        <f t="shared" si="3"/>
        <v>29</v>
      </c>
      <c r="C40" s="18">
        <f t="shared" si="4"/>
        <v>0</v>
      </c>
      <c r="D40" s="16">
        <f t="shared" si="0"/>
        <v>0</v>
      </c>
      <c r="E40" s="18">
        <f t="shared" si="1"/>
        <v>0</v>
      </c>
      <c r="F40" s="18">
        <f t="shared" si="2"/>
        <v>0</v>
      </c>
      <c r="H40" s="153" t="s">
        <v>90</v>
      </c>
      <c r="I40" s="153"/>
      <c r="L40" s="71"/>
      <c r="M40" s="71"/>
      <c r="N40" s="1"/>
    </row>
    <row r="41" spans="2:14" x14ac:dyDescent="0.25">
      <c r="B41" s="17">
        <f t="shared" si="3"/>
        <v>30</v>
      </c>
      <c r="C41" s="18">
        <f t="shared" si="4"/>
        <v>0</v>
      </c>
      <c r="D41" s="16">
        <f t="shared" si="0"/>
        <v>0</v>
      </c>
      <c r="E41" s="18">
        <f t="shared" si="1"/>
        <v>0</v>
      </c>
      <c r="F41" s="18">
        <f t="shared" si="2"/>
        <v>0</v>
      </c>
      <c r="H41" s="153"/>
      <c r="I41" s="153"/>
      <c r="L41" s="71"/>
      <c r="M41" s="71"/>
      <c r="N41" s="1"/>
    </row>
    <row r="42" spans="2:14" x14ac:dyDescent="0.25">
      <c r="B42" s="17">
        <f t="shared" si="3"/>
        <v>31</v>
      </c>
      <c r="C42" s="18">
        <f t="shared" si="4"/>
        <v>0</v>
      </c>
      <c r="D42" s="16">
        <f t="shared" si="0"/>
        <v>0</v>
      </c>
      <c r="E42" s="18">
        <f t="shared" si="1"/>
        <v>0</v>
      </c>
      <c r="F42" s="18">
        <f t="shared" si="2"/>
        <v>0</v>
      </c>
      <c r="H42" s="153"/>
      <c r="I42" s="153"/>
      <c r="L42" s="71"/>
      <c r="M42" s="71"/>
      <c r="N42" s="1"/>
    </row>
    <row r="43" spans="2:14" x14ac:dyDescent="0.25">
      <c r="B43" s="17">
        <f t="shared" si="3"/>
        <v>32</v>
      </c>
      <c r="C43" s="18">
        <f t="shared" si="4"/>
        <v>0</v>
      </c>
      <c r="D43" s="16">
        <f t="shared" si="0"/>
        <v>0</v>
      </c>
      <c r="E43" s="18">
        <f t="shared" si="1"/>
        <v>0</v>
      </c>
      <c r="F43" s="18">
        <f t="shared" si="2"/>
        <v>0</v>
      </c>
      <c r="H43" s="153"/>
      <c r="I43" s="153"/>
      <c r="L43" s="71"/>
      <c r="M43" s="71"/>
      <c r="N43" s="1"/>
    </row>
    <row r="44" spans="2:14" x14ac:dyDescent="0.25">
      <c r="B44" s="17">
        <f t="shared" si="3"/>
        <v>33</v>
      </c>
      <c r="C44" s="18">
        <f t="shared" si="4"/>
        <v>0</v>
      </c>
      <c r="D44" s="16">
        <f t="shared" si="0"/>
        <v>0</v>
      </c>
      <c r="E44" s="18">
        <f t="shared" si="1"/>
        <v>0</v>
      </c>
      <c r="F44" s="18">
        <f t="shared" si="2"/>
        <v>0</v>
      </c>
      <c r="H44" s="1"/>
      <c r="I44" s="100"/>
      <c r="J44" s="100"/>
      <c r="K44" s="100"/>
      <c r="L44" s="100"/>
      <c r="M44" s="100"/>
      <c r="N44" s="1"/>
    </row>
    <row r="45" spans="2:14" ht="15" customHeight="1" x14ac:dyDescent="0.25">
      <c r="B45" s="17">
        <f t="shared" si="3"/>
        <v>34</v>
      </c>
      <c r="C45" s="18">
        <f t="shared" si="4"/>
        <v>0</v>
      </c>
      <c r="D45" s="16">
        <f t="shared" si="0"/>
        <v>0</v>
      </c>
      <c r="E45" s="18">
        <f t="shared" si="1"/>
        <v>0</v>
      </c>
      <c r="F45" s="18">
        <f t="shared" si="2"/>
        <v>0</v>
      </c>
      <c r="H45" s="147" t="s">
        <v>136</v>
      </c>
      <c r="I45" s="147"/>
      <c r="J45" s="147"/>
      <c r="K45" s="100"/>
      <c r="L45" s="100"/>
      <c r="M45" s="100"/>
      <c r="N45" s="1"/>
    </row>
    <row r="46" spans="2:14" x14ac:dyDescent="0.25">
      <c r="B46" s="17">
        <f t="shared" si="3"/>
        <v>35</v>
      </c>
      <c r="C46" s="18">
        <f t="shared" si="4"/>
        <v>0</v>
      </c>
      <c r="D46" s="16">
        <f t="shared" si="0"/>
        <v>0</v>
      </c>
      <c r="E46" s="18">
        <f t="shared" si="1"/>
        <v>0</v>
      </c>
      <c r="F46" s="18">
        <f t="shared" si="2"/>
        <v>0</v>
      </c>
      <c r="H46" s="147"/>
      <c r="I46" s="147"/>
      <c r="J46" s="147"/>
      <c r="K46" s="100"/>
      <c r="L46" s="100"/>
      <c r="M46" s="100"/>
      <c r="N46" s="1"/>
    </row>
    <row r="47" spans="2:14" x14ac:dyDescent="0.25">
      <c r="B47" s="17">
        <f t="shared" si="3"/>
        <v>36</v>
      </c>
      <c r="C47" s="18">
        <f t="shared" si="4"/>
        <v>0</v>
      </c>
      <c r="D47" s="16">
        <f t="shared" si="0"/>
        <v>0</v>
      </c>
      <c r="E47" s="18">
        <f t="shared" si="1"/>
        <v>0</v>
      </c>
      <c r="F47" s="18">
        <f t="shared" si="2"/>
        <v>0</v>
      </c>
      <c r="H47" s="147"/>
      <c r="I47" s="147"/>
      <c r="J47" s="147"/>
    </row>
    <row r="48" spans="2:14" x14ac:dyDescent="0.25">
      <c r="B48" s="17">
        <f t="shared" si="3"/>
        <v>37</v>
      </c>
      <c r="C48" s="18">
        <f t="shared" si="4"/>
        <v>0</v>
      </c>
      <c r="D48" s="16">
        <f t="shared" si="0"/>
        <v>0</v>
      </c>
      <c r="E48" s="18">
        <f t="shared" si="1"/>
        <v>0</v>
      </c>
      <c r="F48" s="18">
        <f t="shared" si="2"/>
        <v>0</v>
      </c>
      <c r="H48" s="147"/>
      <c r="I48" s="147"/>
      <c r="J48" s="147"/>
    </row>
    <row r="49" spans="2:6" x14ac:dyDescent="0.25">
      <c r="B49" s="17">
        <f t="shared" si="3"/>
        <v>38</v>
      </c>
      <c r="C49" s="18">
        <f t="shared" si="4"/>
        <v>0</v>
      </c>
      <c r="D49" s="16">
        <f t="shared" si="0"/>
        <v>0</v>
      </c>
      <c r="E49" s="18">
        <f t="shared" si="1"/>
        <v>0</v>
      </c>
      <c r="F49" s="18">
        <f t="shared" si="2"/>
        <v>0</v>
      </c>
    </row>
    <row r="50" spans="2:6" x14ac:dyDescent="0.25">
      <c r="B50" s="17">
        <f t="shared" si="3"/>
        <v>39</v>
      </c>
      <c r="C50" s="18">
        <f t="shared" si="4"/>
        <v>0</v>
      </c>
      <c r="D50" s="16">
        <f t="shared" si="0"/>
        <v>0</v>
      </c>
      <c r="E50" s="18">
        <f t="shared" si="1"/>
        <v>0</v>
      </c>
      <c r="F50" s="18">
        <f t="shared" si="2"/>
        <v>0</v>
      </c>
    </row>
    <row r="51" spans="2:6" x14ac:dyDescent="0.25">
      <c r="B51" s="17">
        <f t="shared" si="3"/>
        <v>40</v>
      </c>
      <c r="C51" s="18">
        <f t="shared" si="4"/>
        <v>0</v>
      </c>
      <c r="D51" s="16">
        <f t="shared" si="0"/>
        <v>0</v>
      </c>
      <c r="E51" s="18">
        <f t="shared" si="1"/>
        <v>0</v>
      </c>
      <c r="F51" s="18">
        <f t="shared" si="2"/>
        <v>0</v>
      </c>
    </row>
    <row r="52" spans="2:6" x14ac:dyDescent="0.25">
      <c r="B52" s="17">
        <f t="shared" si="3"/>
        <v>41</v>
      </c>
      <c r="C52" s="18">
        <f t="shared" si="4"/>
        <v>0</v>
      </c>
      <c r="D52" s="16">
        <f t="shared" si="0"/>
        <v>0</v>
      </c>
      <c r="E52" s="18">
        <f t="shared" si="1"/>
        <v>0</v>
      </c>
      <c r="F52" s="18">
        <f t="shared" si="2"/>
        <v>0</v>
      </c>
    </row>
    <row r="53" spans="2:6" x14ac:dyDescent="0.25">
      <c r="B53" s="17">
        <f t="shared" si="3"/>
        <v>42</v>
      </c>
      <c r="C53" s="18">
        <f t="shared" si="4"/>
        <v>0</v>
      </c>
      <c r="D53" s="16">
        <f t="shared" si="0"/>
        <v>0</v>
      </c>
      <c r="E53" s="18">
        <f t="shared" si="1"/>
        <v>0</v>
      </c>
      <c r="F53" s="18">
        <f t="shared" si="2"/>
        <v>0</v>
      </c>
    </row>
    <row r="54" spans="2:6" x14ac:dyDescent="0.25">
      <c r="B54" s="17">
        <f t="shared" si="3"/>
        <v>43</v>
      </c>
      <c r="C54" s="18">
        <f t="shared" si="4"/>
        <v>0</v>
      </c>
      <c r="D54" s="16">
        <f t="shared" si="0"/>
        <v>0</v>
      </c>
      <c r="E54" s="18">
        <f t="shared" si="1"/>
        <v>0</v>
      </c>
      <c r="F54" s="18">
        <f t="shared" si="2"/>
        <v>0</v>
      </c>
    </row>
    <row r="55" spans="2:6" x14ac:dyDescent="0.25">
      <c r="B55" s="17">
        <f t="shared" si="3"/>
        <v>44</v>
      </c>
      <c r="C55" s="18">
        <f t="shared" si="4"/>
        <v>0</v>
      </c>
      <c r="D55" s="16">
        <f t="shared" si="0"/>
        <v>0</v>
      </c>
      <c r="E55" s="18">
        <f t="shared" si="1"/>
        <v>0</v>
      </c>
      <c r="F55" s="18">
        <f t="shared" si="2"/>
        <v>0</v>
      </c>
    </row>
    <row r="56" spans="2:6" x14ac:dyDescent="0.25">
      <c r="B56" s="17">
        <f t="shared" si="3"/>
        <v>45</v>
      </c>
      <c r="C56" s="18">
        <f t="shared" si="4"/>
        <v>0</v>
      </c>
      <c r="D56" s="16">
        <f t="shared" si="0"/>
        <v>0</v>
      </c>
      <c r="E56" s="18">
        <f t="shared" si="1"/>
        <v>0</v>
      </c>
      <c r="F56" s="18">
        <f t="shared" si="2"/>
        <v>0</v>
      </c>
    </row>
    <row r="57" spans="2:6" x14ac:dyDescent="0.25">
      <c r="B57" s="17">
        <f t="shared" si="3"/>
        <v>46</v>
      </c>
      <c r="C57" s="18">
        <f t="shared" si="4"/>
        <v>0</v>
      </c>
      <c r="D57" s="16">
        <f t="shared" si="0"/>
        <v>0</v>
      </c>
      <c r="E57" s="18">
        <f t="shared" si="1"/>
        <v>0</v>
      </c>
      <c r="F57" s="18">
        <f t="shared" si="2"/>
        <v>0</v>
      </c>
    </row>
    <row r="58" spans="2:6" x14ac:dyDescent="0.25">
      <c r="B58" s="17">
        <f t="shared" si="3"/>
        <v>47</v>
      </c>
      <c r="C58" s="18">
        <f t="shared" si="4"/>
        <v>0</v>
      </c>
      <c r="D58" s="16">
        <f t="shared" si="0"/>
        <v>0</v>
      </c>
      <c r="E58" s="18">
        <f t="shared" si="1"/>
        <v>0</v>
      </c>
      <c r="F58" s="18">
        <f t="shared" si="2"/>
        <v>0</v>
      </c>
    </row>
    <row r="59" spans="2:6" x14ac:dyDescent="0.25">
      <c r="B59" s="17">
        <f t="shared" si="3"/>
        <v>48</v>
      </c>
      <c r="C59" s="18">
        <f t="shared" si="4"/>
        <v>0</v>
      </c>
      <c r="D59" s="16">
        <f t="shared" si="0"/>
        <v>0</v>
      </c>
      <c r="E59" s="18">
        <f t="shared" si="1"/>
        <v>0</v>
      </c>
      <c r="F59" s="18">
        <f t="shared" si="2"/>
        <v>0</v>
      </c>
    </row>
    <row r="60" spans="2:6" x14ac:dyDescent="0.25">
      <c r="B60" s="17">
        <f t="shared" si="3"/>
        <v>49</v>
      </c>
      <c r="C60" s="18">
        <f t="shared" si="4"/>
        <v>0</v>
      </c>
      <c r="D60" s="16">
        <f t="shared" si="0"/>
        <v>0</v>
      </c>
      <c r="E60" s="18">
        <f t="shared" si="1"/>
        <v>0</v>
      </c>
      <c r="F60" s="18">
        <f t="shared" si="2"/>
        <v>0</v>
      </c>
    </row>
    <row r="61" spans="2:6" x14ac:dyDescent="0.25">
      <c r="B61" s="17">
        <f t="shared" si="3"/>
        <v>50</v>
      </c>
      <c r="C61" s="18">
        <f t="shared" si="4"/>
        <v>0</v>
      </c>
      <c r="D61" s="16">
        <f t="shared" si="0"/>
        <v>0</v>
      </c>
      <c r="E61" s="18">
        <f t="shared" si="1"/>
        <v>0</v>
      </c>
      <c r="F61" s="18">
        <f t="shared" si="2"/>
        <v>0</v>
      </c>
    </row>
    <row r="62" spans="2:6" x14ac:dyDescent="0.25">
      <c r="B62" s="17">
        <f t="shared" si="3"/>
        <v>51</v>
      </c>
      <c r="C62" s="18">
        <f t="shared" si="4"/>
        <v>0</v>
      </c>
      <c r="D62" s="16">
        <f t="shared" si="0"/>
        <v>0</v>
      </c>
      <c r="E62" s="18">
        <f t="shared" si="1"/>
        <v>0</v>
      </c>
      <c r="F62" s="18">
        <f t="shared" si="2"/>
        <v>0</v>
      </c>
    </row>
    <row r="63" spans="2:6" x14ac:dyDescent="0.25">
      <c r="B63" s="17">
        <f t="shared" si="3"/>
        <v>52</v>
      </c>
      <c r="C63" s="18">
        <f t="shared" si="4"/>
        <v>0</v>
      </c>
      <c r="D63" s="16">
        <f t="shared" si="0"/>
        <v>0</v>
      </c>
      <c r="E63" s="18">
        <f t="shared" si="1"/>
        <v>0</v>
      </c>
      <c r="F63" s="18">
        <f t="shared" si="2"/>
        <v>0</v>
      </c>
    </row>
    <row r="64" spans="2:6" x14ac:dyDescent="0.25">
      <c r="B64" s="17">
        <f t="shared" si="3"/>
        <v>53</v>
      </c>
      <c r="C64" s="18">
        <f t="shared" si="4"/>
        <v>0</v>
      </c>
      <c r="D64" s="16">
        <f t="shared" si="0"/>
        <v>0</v>
      </c>
      <c r="E64" s="18">
        <f t="shared" si="1"/>
        <v>0</v>
      </c>
      <c r="F64" s="18">
        <f t="shared" si="2"/>
        <v>0</v>
      </c>
    </row>
    <row r="65" spans="2:6" x14ac:dyDescent="0.25">
      <c r="B65" s="17">
        <f t="shared" si="3"/>
        <v>54</v>
      </c>
      <c r="C65" s="18">
        <f t="shared" si="4"/>
        <v>0</v>
      </c>
      <c r="D65" s="16">
        <f t="shared" si="0"/>
        <v>0</v>
      </c>
      <c r="E65" s="18">
        <f t="shared" si="1"/>
        <v>0</v>
      </c>
      <c r="F65" s="18">
        <f t="shared" si="2"/>
        <v>0</v>
      </c>
    </row>
    <row r="66" spans="2:6" x14ac:dyDescent="0.25">
      <c r="B66" s="17">
        <f t="shared" si="3"/>
        <v>55</v>
      </c>
      <c r="C66" s="18">
        <f t="shared" si="4"/>
        <v>0</v>
      </c>
      <c r="D66" s="16">
        <f t="shared" si="0"/>
        <v>0</v>
      </c>
      <c r="E66" s="18">
        <f t="shared" si="1"/>
        <v>0</v>
      </c>
      <c r="F66" s="18">
        <f t="shared" si="2"/>
        <v>0</v>
      </c>
    </row>
    <row r="67" spans="2:6" x14ac:dyDescent="0.25">
      <c r="B67" s="17">
        <f t="shared" si="3"/>
        <v>56</v>
      </c>
      <c r="C67" s="18">
        <f t="shared" si="4"/>
        <v>0</v>
      </c>
      <c r="D67" s="16">
        <f t="shared" si="0"/>
        <v>0</v>
      </c>
      <c r="E67" s="18">
        <f t="shared" si="1"/>
        <v>0</v>
      </c>
      <c r="F67" s="18">
        <f t="shared" si="2"/>
        <v>0</v>
      </c>
    </row>
    <row r="68" spans="2:6" x14ac:dyDescent="0.25">
      <c r="B68" s="17">
        <f t="shared" si="3"/>
        <v>57</v>
      </c>
      <c r="C68" s="18">
        <f t="shared" si="4"/>
        <v>0</v>
      </c>
      <c r="D68" s="16">
        <f t="shared" si="0"/>
        <v>0</v>
      </c>
      <c r="E68" s="18">
        <f t="shared" si="1"/>
        <v>0</v>
      </c>
      <c r="F68" s="18">
        <f t="shared" si="2"/>
        <v>0</v>
      </c>
    </row>
    <row r="69" spans="2:6" x14ac:dyDescent="0.25">
      <c r="B69" s="17">
        <f t="shared" si="3"/>
        <v>58</v>
      </c>
      <c r="C69" s="18">
        <f t="shared" si="4"/>
        <v>0</v>
      </c>
      <c r="D69" s="16">
        <f t="shared" si="0"/>
        <v>0</v>
      </c>
      <c r="E69" s="18">
        <f t="shared" si="1"/>
        <v>0</v>
      </c>
      <c r="F69" s="18">
        <f t="shared" si="2"/>
        <v>0</v>
      </c>
    </row>
    <row r="70" spans="2:6" x14ac:dyDescent="0.25">
      <c r="B70" s="17">
        <f t="shared" si="3"/>
        <v>59</v>
      </c>
      <c r="C70" s="18">
        <f t="shared" si="4"/>
        <v>0</v>
      </c>
      <c r="D70" s="16">
        <f t="shared" si="0"/>
        <v>0</v>
      </c>
      <c r="E70" s="18">
        <f t="shared" si="1"/>
        <v>0</v>
      </c>
      <c r="F70" s="18">
        <f t="shared" si="2"/>
        <v>0</v>
      </c>
    </row>
    <row r="71" spans="2:6" x14ac:dyDescent="0.25">
      <c r="B71" s="17">
        <f t="shared" si="3"/>
        <v>60</v>
      </c>
      <c r="C71" s="18">
        <f t="shared" si="4"/>
        <v>0</v>
      </c>
      <c r="D71" s="16">
        <f t="shared" si="0"/>
        <v>0</v>
      </c>
      <c r="E71" s="18">
        <f t="shared" si="1"/>
        <v>0</v>
      </c>
      <c r="F71" s="18">
        <f t="shared" si="2"/>
        <v>0</v>
      </c>
    </row>
    <row r="72" spans="2:6" x14ac:dyDescent="0.25">
      <c r="B72" s="17">
        <f t="shared" si="3"/>
        <v>61</v>
      </c>
      <c r="C72" s="18">
        <f t="shared" si="4"/>
        <v>0</v>
      </c>
      <c r="D72" s="16">
        <f t="shared" si="0"/>
        <v>0</v>
      </c>
      <c r="E72" s="18">
        <f t="shared" si="1"/>
        <v>0</v>
      </c>
      <c r="F72" s="18">
        <f t="shared" si="2"/>
        <v>0</v>
      </c>
    </row>
    <row r="73" spans="2:6" x14ac:dyDescent="0.25">
      <c r="B73" s="17">
        <f t="shared" si="3"/>
        <v>62</v>
      </c>
      <c r="C73" s="18">
        <f t="shared" si="4"/>
        <v>0</v>
      </c>
      <c r="D73" s="16">
        <f t="shared" si="0"/>
        <v>0</v>
      </c>
      <c r="E73" s="18">
        <f t="shared" si="1"/>
        <v>0</v>
      </c>
      <c r="F73" s="18">
        <f t="shared" si="2"/>
        <v>0</v>
      </c>
    </row>
    <row r="74" spans="2:6" x14ac:dyDescent="0.25">
      <c r="B74" s="17">
        <f t="shared" si="3"/>
        <v>63</v>
      </c>
      <c r="C74" s="18">
        <f t="shared" si="4"/>
        <v>0</v>
      </c>
      <c r="D74" s="16">
        <f t="shared" si="0"/>
        <v>0</v>
      </c>
      <c r="E74" s="18">
        <f t="shared" si="1"/>
        <v>0</v>
      </c>
      <c r="F74" s="18">
        <f t="shared" si="2"/>
        <v>0</v>
      </c>
    </row>
    <row r="75" spans="2:6" x14ac:dyDescent="0.25">
      <c r="B75" s="17">
        <f t="shared" si="3"/>
        <v>64</v>
      </c>
      <c r="C75" s="18">
        <f t="shared" si="4"/>
        <v>0</v>
      </c>
      <c r="D75" s="16">
        <f t="shared" si="0"/>
        <v>0</v>
      </c>
      <c r="E75" s="18">
        <f t="shared" si="1"/>
        <v>0</v>
      </c>
      <c r="F75" s="18">
        <f t="shared" si="2"/>
        <v>0</v>
      </c>
    </row>
    <row r="76" spans="2:6" x14ac:dyDescent="0.25">
      <c r="B76" s="17">
        <f t="shared" si="3"/>
        <v>65</v>
      </c>
      <c r="C76" s="18">
        <f t="shared" si="4"/>
        <v>0</v>
      </c>
      <c r="D76" s="16">
        <f t="shared" si="0"/>
        <v>0</v>
      </c>
      <c r="E76" s="18">
        <f t="shared" si="1"/>
        <v>0</v>
      </c>
      <c r="F76" s="18">
        <f t="shared" si="2"/>
        <v>0</v>
      </c>
    </row>
    <row r="77" spans="2:6" x14ac:dyDescent="0.25">
      <c r="B77" s="17">
        <f t="shared" si="3"/>
        <v>66</v>
      </c>
      <c r="C77" s="18">
        <f t="shared" si="4"/>
        <v>0</v>
      </c>
      <c r="D77" s="16">
        <f t="shared" ref="D77:D140" si="5">IF(B77&lt;=$C$8,-PMT($C$6,$C$8,$C$4),"Fully Paid")</f>
        <v>0</v>
      </c>
      <c r="E77" s="18">
        <f t="shared" ref="E77:E140" si="6">IF(B77&lt;=$C$8,D77-F77,"Fully Paid")</f>
        <v>0</v>
      </c>
      <c r="F77" s="18">
        <f t="shared" ref="F77:F140" si="7">IF(B77&lt;=$C$8,-PPMT($C$6,B77,$C$8,$C$12),"Fully Paid")</f>
        <v>0</v>
      </c>
    </row>
    <row r="78" spans="2:6" x14ac:dyDescent="0.25">
      <c r="B78" s="17">
        <f t="shared" ref="B78:B141" si="8">B77+1</f>
        <v>67</v>
      </c>
      <c r="C78" s="18">
        <f t="shared" ref="C78:C141" si="9">IF(B77&lt;=C$8,C77-F77,"Fully Paid")</f>
        <v>0</v>
      </c>
      <c r="D78" s="16">
        <f t="shared" si="5"/>
        <v>0</v>
      </c>
      <c r="E78" s="18">
        <f t="shared" si="6"/>
        <v>0</v>
      </c>
      <c r="F78" s="18">
        <f t="shared" si="7"/>
        <v>0</v>
      </c>
    </row>
    <row r="79" spans="2:6" x14ac:dyDescent="0.25">
      <c r="B79" s="17">
        <f t="shared" si="8"/>
        <v>68</v>
      </c>
      <c r="C79" s="18">
        <f t="shared" si="9"/>
        <v>0</v>
      </c>
      <c r="D79" s="16">
        <f t="shared" si="5"/>
        <v>0</v>
      </c>
      <c r="E79" s="18">
        <f t="shared" si="6"/>
        <v>0</v>
      </c>
      <c r="F79" s="18">
        <f t="shared" si="7"/>
        <v>0</v>
      </c>
    </row>
    <row r="80" spans="2:6" x14ac:dyDescent="0.25">
      <c r="B80" s="17">
        <f t="shared" si="8"/>
        <v>69</v>
      </c>
      <c r="C80" s="18">
        <f t="shared" si="9"/>
        <v>0</v>
      </c>
      <c r="D80" s="16">
        <f t="shared" si="5"/>
        <v>0</v>
      </c>
      <c r="E80" s="18">
        <f t="shared" si="6"/>
        <v>0</v>
      </c>
      <c r="F80" s="18">
        <f t="shared" si="7"/>
        <v>0</v>
      </c>
    </row>
    <row r="81" spans="2:6" x14ac:dyDescent="0.25">
      <c r="B81" s="17">
        <f t="shared" si="8"/>
        <v>70</v>
      </c>
      <c r="C81" s="18">
        <f t="shared" si="9"/>
        <v>0</v>
      </c>
      <c r="D81" s="16">
        <f t="shared" si="5"/>
        <v>0</v>
      </c>
      <c r="E81" s="18">
        <f t="shared" si="6"/>
        <v>0</v>
      </c>
      <c r="F81" s="18">
        <f t="shared" si="7"/>
        <v>0</v>
      </c>
    </row>
    <row r="82" spans="2:6" x14ac:dyDescent="0.25">
      <c r="B82" s="17">
        <f t="shared" si="8"/>
        <v>71</v>
      </c>
      <c r="C82" s="18">
        <f t="shared" si="9"/>
        <v>0</v>
      </c>
      <c r="D82" s="16">
        <f t="shared" si="5"/>
        <v>0</v>
      </c>
      <c r="E82" s="18">
        <f t="shared" si="6"/>
        <v>0</v>
      </c>
      <c r="F82" s="18">
        <f t="shared" si="7"/>
        <v>0</v>
      </c>
    </row>
    <row r="83" spans="2:6" x14ac:dyDescent="0.25">
      <c r="B83" s="17">
        <f t="shared" si="8"/>
        <v>72</v>
      </c>
      <c r="C83" s="18">
        <f t="shared" si="9"/>
        <v>0</v>
      </c>
      <c r="D83" s="16">
        <f t="shared" si="5"/>
        <v>0</v>
      </c>
      <c r="E83" s="18">
        <f t="shared" si="6"/>
        <v>0</v>
      </c>
      <c r="F83" s="18">
        <f t="shared" si="7"/>
        <v>0</v>
      </c>
    </row>
    <row r="84" spans="2:6" x14ac:dyDescent="0.25">
      <c r="B84" s="17">
        <f t="shared" si="8"/>
        <v>73</v>
      </c>
      <c r="C84" s="18">
        <f t="shared" si="9"/>
        <v>0</v>
      </c>
      <c r="D84" s="16">
        <f t="shared" si="5"/>
        <v>0</v>
      </c>
      <c r="E84" s="18">
        <f t="shared" si="6"/>
        <v>0</v>
      </c>
      <c r="F84" s="18">
        <f t="shared" si="7"/>
        <v>0</v>
      </c>
    </row>
    <row r="85" spans="2:6" x14ac:dyDescent="0.25">
      <c r="B85" s="17">
        <f t="shared" si="8"/>
        <v>74</v>
      </c>
      <c r="C85" s="18">
        <f t="shared" si="9"/>
        <v>0</v>
      </c>
      <c r="D85" s="16">
        <f t="shared" si="5"/>
        <v>0</v>
      </c>
      <c r="E85" s="18">
        <f t="shared" si="6"/>
        <v>0</v>
      </c>
      <c r="F85" s="18">
        <f t="shared" si="7"/>
        <v>0</v>
      </c>
    </row>
    <row r="86" spans="2:6" x14ac:dyDescent="0.25">
      <c r="B86" s="17">
        <f t="shared" si="8"/>
        <v>75</v>
      </c>
      <c r="C86" s="18">
        <f t="shared" si="9"/>
        <v>0</v>
      </c>
      <c r="D86" s="16">
        <f t="shared" si="5"/>
        <v>0</v>
      </c>
      <c r="E86" s="18">
        <f t="shared" si="6"/>
        <v>0</v>
      </c>
      <c r="F86" s="18">
        <f t="shared" si="7"/>
        <v>0</v>
      </c>
    </row>
    <row r="87" spans="2:6" x14ac:dyDescent="0.25">
      <c r="B87" s="17">
        <f t="shared" si="8"/>
        <v>76</v>
      </c>
      <c r="C87" s="18">
        <f t="shared" si="9"/>
        <v>0</v>
      </c>
      <c r="D87" s="16">
        <f t="shared" si="5"/>
        <v>0</v>
      </c>
      <c r="E87" s="18">
        <f t="shared" si="6"/>
        <v>0</v>
      </c>
      <c r="F87" s="18">
        <f t="shared" si="7"/>
        <v>0</v>
      </c>
    </row>
    <row r="88" spans="2:6" x14ac:dyDescent="0.25">
      <c r="B88" s="17">
        <f t="shared" si="8"/>
        <v>77</v>
      </c>
      <c r="C88" s="18">
        <f t="shared" si="9"/>
        <v>0</v>
      </c>
      <c r="D88" s="16">
        <f t="shared" si="5"/>
        <v>0</v>
      </c>
      <c r="E88" s="18">
        <f t="shared" si="6"/>
        <v>0</v>
      </c>
      <c r="F88" s="18">
        <f t="shared" si="7"/>
        <v>0</v>
      </c>
    </row>
    <row r="89" spans="2:6" x14ac:dyDescent="0.25">
      <c r="B89" s="17">
        <f t="shared" si="8"/>
        <v>78</v>
      </c>
      <c r="C89" s="18">
        <f t="shared" si="9"/>
        <v>0</v>
      </c>
      <c r="D89" s="16">
        <f t="shared" si="5"/>
        <v>0</v>
      </c>
      <c r="E89" s="18">
        <f t="shared" si="6"/>
        <v>0</v>
      </c>
      <c r="F89" s="18">
        <f t="shared" si="7"/>
        <v>0</v>
      </c>
    </row>
    <row r="90" spans="2:6" x14ac:dyDescent="0.25">
      <c r="B90" s="17">
        <f t="shared" si="8"/>
        <v>79</v>
      </c>
      <c r="C90" s="18">
        <f t="shared" si="9"/>
        <v>0</v>
      </c>
      <c r="D90" s="16">
        <f t="shared" si="5"/>
        <v>0</v>
      </c>
      <c r="E90" s="18">
        <f t="shared" si="6"/>
        <v>0</v>
      </c>
      <c r="F90" s="18">
        <f t="shared" si="7"/>
        <v>0</v>
      </c>
    </row>
    <row r="91" spans="2:6" x14ac:dyDescent="0.25">
      <c r="B91" s="17">
        <f t="shared" si="8"/>
        <v>80</v>
      </c>
      <c r="C91" s="18">
        <f t="shared" si="9"/>
        <v>0</v>
      </c>
      <c r="D91" s="16">
        <f t="shared" si="5"/>
        <v>0</v>
      </c>
      <c r="E91" s="18">
        <f t="shared" si="6"/>
        <v>0</v>
      </c>
      <c r="F91" s="18">
        <f t="shared" si="7"/>
        <v>0</v>
      </c>
    </row>
    <row r="92" spans="2:6" x14ac:dyDescent="0.25">
      <c r="B92" s="17">
        <f t="shared" si="8"/>
        <v>81</v>
      </c>
      <c r="C92" s="18">
        <f t="shared" si="9"/>
        <v>0</v>
      </c>
      <c r="D92" s="16">
        <f t="shared" si="5"/>
        <v>0</v>
      </c>
      <c r="E92" s="18">
        <f t="shared" si="6"/>
        <v>0</v>
      </c>
      <c r="F92" s="18">
        <f t="shared" si="7"/>
        <v>0</v>
      </c>
    </row>
    <row r="93" spans="2:6" x14ac:dyDescent="0.25">
      <c r="B93" s="17">
        <f t="shared" si="8"/>
        <v>82</v>
      </c>
      <c r="C93" s="18">
        <f t="shared" si="9"/>
        <v>0</v>
      </c>
      <c r="D93" s="16">
        <f t="shared" si="5"/>
        <v>0</v>
      </c>
      <c r="E93" s="18">
        <f t="shared" si="6"/>
        <v>0</v>
      </c>
      <c r="F93" s="18">
        <f t="shared" si="7"/>
        <v>0</v>
      </c>
    </row>
    <row r="94" spans="2:6" x14ac:dyDescent="0.25">
      <c r="B94" s="17">
        <f t="shared" si="8"/>
        <v>83</v>
      </c>
      <c r="C94" s="18">
        <f t="shared" si="9"/>
        <v>0</v>
      </c>
      <c r="D94" s="16">
        <f t="shared" si="5"/>
        <v>0</v>
      </c>
      <c r="E94" s="18">
        <f t="shared" si="6"/>
        <v>0</v>
      </c>
      <c r="F94" s="18">
        <f t="shared" si="7"/>
        <v>0</v>
      </c>
    </row>
    <row r="95" spans="2:6" x14ac:dyDescent="0.25">
      <c r="B95" s="17">
        <f t="shared" si="8"/>
        <v>84</v>
      </c>
      <c r="C95" s="18">
        <f t="shared" si="9"/>
        <v>0</v>
      </c>
      <c r="D95" s="16">
        <f t="shared" si="5"/>
        <v>0</v>
      </c>
      <c r="E95" s="18">
        <f t="shared" si="6"/>
        <v>0</v>
      </c>
      <c r="F95" s="18">
        <f t="shared" si="7"/>
        <v>0</v>
      </c>
    </row>
    <row r="96" spans="2:6" x14ac:dyDescent="0.25">
      <c r="B96" s="17">
        <f t="shared" si="8"/>
        <v>85</v>
      </c>
      <c r="C96" s="18">
        <f t="shared" si="9"/>
        <v>0</v>
      </c>
      <c r="D96" s="16">
        <f t="shared" si="5"/>
        <v>0</v>
      </c>
      <c r="E96" s="18">
        <f t="shared" si="6"/>
        <v>0</v>
      </c>
      <c r="F96" s="18">
        <f t="shared" si="7"/>
        <v>0</v>
      </c>
    </row>
    <row r="97" spans="2:6" x14ac:dyDescent="0.25">
      <c r="B97" s="17">
        <f t="shared" si="8"/>
        <v>86</v>
      </c>
      <c r="C97" s="18">
        <f t="shared" si="9"/>
        <v>0</v>
      </c>
      <c r="D97" s="16">
        <f t="shared" si="5"/>
        <v>0</v>
      </c>
      <c r="E97" s="18">
        <f t="shared" si="6"/>
        <v>0</v>
      </c>
      <c r="F97" s="18">
        <f t="shared" si="7"/>
        <v>0</v>
      </c>
    </row>
    <row r="98" spans="2:6" x14ac:dyDescent="0.25">
      <c r="B98" s="17">
        <f t="shared" si="8"/>
        <v>87</v>
      </c>
      <c r="C98" s="18">
        <f t="shared" si="9"/>
        <v>0</v>
      </c>
      <c r="D98" s="16">
        <f t="shared" si="5"/>
        <v>0</v>
      </c>
      <c r="E98" s="18">
        <f t="shared" si="6"/>
        <v>0</v>
      </c>
      <c r="F98" s="18">
        <f t="shared" si="7"/>
        <v>0</v>
      </c>
    </row>
    <row r="99" spans="2:6" x14ac:dyDescent="0.25">
      <c r="B99" s="17">
        <f t="shared" si="8"/>
        <v>88</v>
      </c>
      <c r="C99" s="18">
        <f t="shared" si="9"/>
        <v>0</v>
      </c>
      <c r="D99" s="16">
        <f t="shared" si="5"/>
        <v>0</v>
      </c>
      <c r="E99" s="18">
        <f t="shared" si="6"/>
        <v>0</v>
      </c>
      <c r="F99" s="18">
        <f t="shared" si="7"/>
        <v>0</v>
      </c>
    </row>
    <row r="100" spans="2:6" x14ac:dyDescent="0.25">
      <c r="B100" s="17">
        <f t="shared" si="8"/>
        <v>89</v>
      </c>
      <c r="C100" s="18">
        <f t="shared" si="9"/>
        <v>0</v>
      </c>
      <c r="D100" s="16">
        <f t="shared" si="5"/>
        <v>0</v>
      </c>
      <c r="E100" s="18">
        <f t="shared" si="6"/>
        <v>0</v>
      </c>
      <c r="F100" s="18">
        <f t="shared" si="7"/>
        <v>0</v>
      </c>
    </row>
    <row r="101" spans="2:6" x14ac:dyDescent="0.25">
      <c r="B101" s="17">
        <f t="shared" si="8"/>
        <v>90</v>
      </c>
      <c r="C101" s="18">
        <f t="shared" si="9"/>
        <v>0</v>
      </c>
      <c r="D101" s="16">
        <f t="shared" si="5"/>
        <v>0</v>
      </c>
      <c r="E101" s="18">
        <f t="shared" si="6"/>
        <v>0</v>
      </c>
      <c r="F101" s="18">
        <f t="shared" si="7"/>
        <v>0</v>
      </c>
    </row>
    <row r="102" spans="2:6" x14ac:dyDescent="0.25">
      <c r="B102" s="17">
        <f t="shared" si="8"/>
        <v>91</v>
      </c>
      <c r="C102" s="18">
        <f t="shared" si="9"/>
        <v>0</v>
      </c>
      <c r="D102" s="16">
        <f t="shared" si="5"/>
        <v>0</v>
      </c>
      <c r="E102" s="18">
        <f t="shared" si="6"/>
        <v>0</v>
      </c>
      <c r="F102" s="18">
        <f t="shared" si="7"/>
        <v>0</v>
      </c>
    </row>
    <row r="103" spans="2:6" x14ac:dyDescent="0.25">
      <c r="B103" s="17">
        <f t="shared" si="8"/>
        <v>92</v>
      </c>
      <c r="C103" s="18">
        <f t="shared" si="9"/>
        <v>0</v>
      </c>
      <c r="D103" s="16">
        <f t="shared" si="5"/>
        <v>0</v>
      </c>
      <c r="E103" s="18">
        <f t="shared" si="6"/>
        <v>0</v>
      </c>
      <c r="F103" s="18">
        <f t="shared" si="7"/>
        <v>0</v>
      </c>
    </row>
    <row r="104" spans="2:6" x14ac:dyDescent="0.25">
      <c r="B104" s="17">
        <f t="shared" si="8"/>
        <v>93</v>
      </c>
      <c r="C104" s="18">
        <f t="shared" si="9"/>
        <v>0</v>
      </c>
      <c r="D104" s="16">
        <f t="shared" si="5"/>
        <v>0</v>
      </c>
      <c r="E104" s="18">
        <f t="shared" si="6"/>
        <v>0</v>
      </c>
      <c r="F104" s="18">
        <f t="shared" si="7"/>
        <v>0</v>
      </c>
    </row>
    <row r="105" spans="2:6" x14ac:dyDescent="0.25">
      <c r="B105" s="17">
        <f t="shared" si="8"/>
        <v>94</v>
      </c>
      <c r="C105" s="18">
        <f t="shared" si="9"/>
        <v>0</v>
      </c>
      <c r="D105" s="16">
        <f t="shared" si="5"/>
        <v>0</v>
      </c>
      <c r="E105" s="18">
        <f t="shared" si="6"/>
        <v>0</v>
      </c>
      <c r="F105" s="18">
        <f t="shared" si="7"/>
        <v>0</v>
      </c>
    </row>
    <row r="106" spans="2:6" x14ac:dyDescent="0.25">
      <c r="B106" s="17">
        <f t="shared" si="8"/>
        <v>95</v>
      </c>
      <c r="C106" s="18">
        <f t="shared" si="9"/>
        <v>0</v>
      </c>
      <c r="D106" s="16">
        <f t="shared" si="5"/>
        <v>0</v>
      </c>
      <c r="E106" s="18">
        <f t="shared" si="6"/>
        <v>0</v>
      </c>
      <c r="F106" s="18">
        <f t="shared" si="7"/>
        <v>0</v>
      </c>
    </row>
    <row r="107" spans="2:6" x14ac:dyDescent="0.25">
      <c r="B107" s="17">
        <f t="shared" si="8"/>
        <v>96</v>
      </c>
      <c r="C107" s="18">
        <f t="shared" si="9"/>
        <v>0</v>
      </c>
      <c r="D107" s="16">
        <f t="shared" si="5"/>
        <v>0</v>
      </c>
      <c r="E107" s="18">
        <f t="shared" si="6"/>
        <v>0</v>
      </c>
      <c r="F107" s="18">
        <f t="shared" si="7"/>
        <v>0</v>
      </c>
    </row>
    <row r="108" spans="2:6" x14ac:dyDescent="0.25">
      <c r="B108" s="17">
        <f t="shared" si="8"/>
        <v>97</v>
      </c>
      <c r="C108" s="18">
        <f t="shared" si="9"/>
        <v>0</v>
      </c>
      <c r="D108" s="16">
        <f t="shared" si="5"/>
        <v>0</v>
      </c>
      <c r="E108" s="18">
        <f t="shared" si="6"/>
        <v>0</v>
      </c>
      <c r="F108" s="18">
        <f t="shared" si="7"/>
        <v>0</v>
      </c>
    </row>
    <row r="109" spans="2:6" x14ac:dyDescent="0.25">
      <c r="B109" s="17">
        <f t="shared" si="8"/>
        <v>98</v>
      </c>
      <c r="C109" s="18">
        <f t="shared" si="9"/>
        <v>0</v>
      </c>
      <c r="D109" s="16">
        <f t="shared" si="5"/>
        <v>0</v>
      </c>
      <c r="E109" s="18">
        <f t="shared" si="6"/>
        <v>0</v>
      </c>
      <c r="F109" s="18">
        <f t="shared" si="7"/>
        <v>0</v>
      </c>
    </row>
    <row r="110" spans="2:6" x14ac:dyDescent="0.25">
      <c r="B110" s="17">
        <f t="shared" si="8"/>
        <v>99</v>
      </c>
      <c r="C110" s="18">
        <f t="shared" si="9"/>
        <v>0</v>
      </c>
      <c r="D110" s="16">
        <f t="shared" si="5"/>
        <v>0</v>
      </c>
      <c r="E110" s="18">
        <f t="shared" si="6"/>
        <v>0</v>
      </c>
      <c r="F110" s="18">
        <f t="shared" si="7"/>
        <v>0</v>
      </c>
    </row>
    <row r="111" spans="2:6" x14ac:dyDescent="0.25">
      <c r="B111" s="17">
        <f t="shared" si="8"/>
        <v>100</v>
      </c>
      <c r="C111" s="18">
        <f t="shared" si="9"/>
        <v>0</v>
      </c>
      <c r="D111" s="16">
        <f t="shared" si="5"/>
        <v>0</v>
      </c>
      <c r="E111" s="18">
        <f t="shared" si="6"/>
        <v>0</v>
      </c>
      <c r="F111" s="18">
        <f t="shared" si="7"/>
        <v>0</v>
      </c>
    </row>
    <row r="112" spans="2:6" x14ac:dyDescent="0.25">
      <c r="B112" s="17">
        <f t="shared" si="8"/>
        <v>101</v>
      </c>
      <c r="C112" s="18">
        <f t="shared" si="9"/>
        <v>0</v>
      </c>
      <c r="D112" s="16">
        <f t="shared" si="5"/>
        <v>0</v>
      </c>
      <c r="E112" s="18">
        <f t="shared" si="6"/>
        <v>0</v>
      </c>
      <c r="F112" s="18">
        <f t="shared" si="7"/>
        <v>0</v>
      </c>
    </row>
    <row r="113" spans="2:6" x14ac:dyDescent="0.25">
      <c r="B113" s="17">
        <f t="shared" si="8"/>
        <v>102</v>
      </c>
      <c r="C113" s="18">
        <f t="shared" si="9"/>
        <v>0</v>
      </c>
      <c r="D113" s="16">
        <f t="shared" si="5"/>
        <v>0</v>
      </c>
      <c r="E113" s="18">
        <f t="shared" si="6"/>
        <v>0</v>
      </c>
      <c r="F113" s="18">
        <f t="shared" si="7"/>
        <v>0</v>
      </c>
    </row>
    <row r="114" spans="2:6" x14ac:dyDescent="0.25">
      <c r="B114" s="17">
        <f t="shared" si="8"/>
        <v>103</v>
      </c>
      <c r="C114" s="18">
        <f t="shared" si="9"/>
        <v>0</v>
      </c>
      <c r="D114" s="16">
        <f t="shared" si="5"/>
        <v>0</v>
      </c>
      <c r="E114" s="18">
        <f t="shared" si="6"/>
        <v>0</v>
      </c>
      <c r="F114" s="18">
        <f t="shared" si="7"/>
        <v>0</v>
      </c>
    </row>
    <row r="115" spans="2:6" x14ac:dyDescent="0.25">
      <c r="B115" s="17">
        <f t="shared" si="8"/>
        <v>104</v>
      </c>
      <c r="C115" s="18">
        <f t="shared" si="9"/>
        <v>0</v>
      </c>
      <c r="D115" s="16">
        <f t="shared" si="5"/>
        <v>0</v>
      </c>
      <c r="E115" s="18">
        <f t="shared" si="6"/>
        <v>0</v>
      </c>
      <c r="F115" s="18">
        <f t="shared" si="7"/>
        <v>0</v>
      </c>
    </row>
    <row r="116" spans="2:6" x14ac:dyDescent="0.25">
      <c r="B116" s="17">
        <f t="shared" si="8"/>
        <v>105</v>
      </c>
      <c r="C116" s="18">
        <f t="shared" si="9"/>
        <v>0</v>
      </c>
      <c r="D116" s="16">
        <f t="shared" si="5"/>
        <v>0</v>
      </c>
      <c r="E116" s="18">
        <f t="shared" si="6"/>
        <v>0</v>
      </c>
      <c r="F116" s="18">
        <f t="shared" si="7"/>
        <v>0</v>
      </c>
    </row>
    <row r="117" spans="2:6" x14ac:dyDescent="0.25">
      <c r="B117" s="17">
        <f t="shared" si="8"/>
        <v>106</v>
      </c>
      <c r="C117" s="18">
        <f t="shared" si="9"/>
        <v>0</v>
      </c>
      <c r="D117" s="16">
        <f t="shared" si="5"/>
        <v>0</v>
      </c>
      <c r="E117" s="18">
        <f t="shared" si="6"/>
        <v>0</v>
      </c>
      <c r="F117" s="18">
        <f t="shared" si="7"/>
        <v>0</v>
      </c>
    </row>
    <row r="118" spans="2:6" x14ac:dyDescent="0.25">
      <c r="B118" s="17">
        <f t="shared" si="8"/>
        <v>107</v>
      </c>
      <c r="C118" s="18">
        <f t="shared" si="9"/>
        <v>0</v>
      </c>
      <c r="D118" s="16">
        <f t="shared" si="5"/>
        <v>0</v>
      </c>
      <c r="E118" s="18">
        <f t="shared" si="6"/>
        <v>0</v>
      </c>
      <c r="F118" s="18">
        <f t="shared" si="7"/>
        <v>0</v>
      </c>
    </row>
    <row r="119" spans="2:6" x14ac:dyDescent="0.25">
      <c r="B119" s="17">
        <f t="shared" si="8"/>
        <v>108</v>
      </c>
      <c r="C119" s="18">
        <f t="shared" si="9"/>
        <v>0</v>
      </c>
      <c r="D119" s="16">
        <f t="shared" si="5"/>
        <v>0</v>
      </c>
      <c r="E119" s="18">
        <f t="shared" si="6"/>
        <v>0</v>
      </c>
      <c r="F119" s="18">
        <f t="shared" si="7"/>
        <v>0</v>
      </c>
    </row>
    <row r="120" spans="2:6" x14ac:dyDescent="0.25">
      <c r="B120" s="17">
        <f t="shared" si="8"/>
        <v>109</v>
      </c>
      <c r="C120" s="18">
        <f t="shared" si="9"/>
        <v>0</v>
      </c>
      <c r="D120" s="16">
        <f t="shared" si="5"/>
        <v>0</v>
      </c>
      <c r="E120" s="18">
        <f t="shared" si="6"/>
        <v>0</v>
      </c>
      <c r="F120" s="18">
        <f t="shared" si="7"/>
        <v>0</v>
      </c>
    </row>
    <row r="121" spans="2:6" x14ac:dyDescent="0.25">
      <c r="B121" s="17">
        <f t="shared" si="8"/>
        <v>110</v>
      </c>
      <c r="C121" s="18">
        <f t="shared" si="9"/>
        <v>0</v>
      </c>
      <c r="D121" s="16">
        <f t="shared" si="5"/>
        <v>0</v>
      </c>
      <c r="E121" s="18">
        <f t="shared" si="6"/>
        <v>0</v>
      </c>
      <c r="F121" s="18">
        <f t="shared" si="7"/>
        <v>0</v>
      </c>
    </row>
    <row r="122" spans="2:6" x14ac:dyDescent="0.25">
      <c r="B122" s="17">
        <f t="shared" si="8"/>
        <v>111</v>
      </c>
      <c r="C122" s="18">
        <f t="shared" si="9"/>
        <v>0</v>
      </c>
      <c r="D122" s="16">
        <f t="shared" si="5"/>
        <v>0</v>
      </c>
      <c r="E122" s="18">
        <f t="shared" si="6"/>
        <v>0</v>
      </c>
      <c r="F122" s="18">
        <f t="shared" si="7"/>
        <v>0</v>
      </c>
    </row>
    <row r="123" spans="2:6" x14ac:dyDescent="0.25">
      <c r="B123" s="17">
        <f t="shared" si="8"/>
        <v>112</v>
      </c>
      <c r="C123" s="18">
        <f t="shared" si="9"/>
        <v>0</v>
      </c>
      <c r="D123" s="16">
        <f t="shared" si="5"/>
        <v>0</v>
      </c>
      <c r="E123" s="18">
        <f t="shared" si="6"/>
        <v>0</v>
      </c>
      <c r="F123" s="18">
        <f t="shared" si="7"/>
        <v>0</v>
      </c>
    </row>
    <row r="124" spans="2:6" x14ac:dyDescent="0.25">
      <c r="B124" s="17">
        <f t="shared" si="8"/>
        <v>113</v>
      </c>
      <c r="C124" s="18">
        <f t="shared" si="9"/>
        <v>0</v>
      </c>
      <c r="D124" s="16">
        <f t="shared" si="5"/>
        <v>0</v>
      </c>
      <c r="E124" s="18">
        <f t="shared" si="6"/>
        <v>0</v>
      </c>
      <c r="F124" s="18">
        <f t="shared" si="7"/>
        <v>0</v>
      </c>
    </row>
    <row r="125" spans="2:6" x14ac:dyDescent="0.25">
      <c r="B125" s="17">
        <f t="shared" si="8"/>
        <v>114</v>
      </c>
      <c r="C125" s="18">
        <f t="shared" si="9"/>
        <v>0</v>
      </c>
      <c r="D125" s="16">
        <f t="shared" si="5"/>
        <v>0</v>
      </c>
      <c r="E125" s="18">
        <f t="shared" si="6"/>
        <v>0</v>
      </c>
      <c r="F125" s="18">
        <f t="shared" si="7"/>
        <v>0</v>
      </c>
    </row>
    <row r="126" spans="2:6" x14ac:dyDescent="0.25">
      <c r="B126" s="17">
        <f t="shared" si="8"/>
        <v>115</v>
      </c>
      <c r="C126" s="18">
        <f t="shared" si="9"/>
        <v>0</v>
      </c>
      <c r="D126" s="16">
        <f t="shared" si="5"/>
        <v>0</v>
      </c>
      <c r="E126" s="18">
        <f t="shared" si="6"/>
        <v>0</v>
      </c>
      <c r="F126" s="18">
        <f t="shared" si="7"/>
        <v>0</v>
      </c>
    </row>
    <row r="127" spans="2:6" x14ac:dyDescent="0.25">
      <c r="B127" s="17">
        <f t="shared" si="8"/>
        <v>116</v>
      </c>
      <c r="C127" s="18">
        <f t="shared" si="9"/>
        <v>0</v>
      </c>
      <c r="D127" s="16">
        <f t="shared" si="5"/>
        <v>0</v>
      </c>
      <c r="E127" s="18">
        <f t="shared" si="6"/>
        <v>0</v>
      </c>
      <c r="F127" s="18">
        <f t="shared" si="7"/>
        <v>0</v>
      </c>
    </row>
    <row r="128" spans="2:6" x14ac:dyDescent="0.25">
      <c r="B128" s="17">
        <f t="shared" si="8"/>
        <v>117</v>
      </c>
      <c r="C128" s="18">
        <f t="shared" si="9"/>
        <v>0</v>
      </c>
      <c r="D128" s="16">
        <f t="shared" si="5"/>
        <v>0</v>
      </c>
      <c r="E128" s="18">
        <f t="shared" si="6"/>
        <v>0</v>
      </c>
      <c r="F128" s="18">
        <f t="shared" si="7"/>
        <v>0</v>
      </c>
    </row>
    <row r="129" spans="2:6" x14ac:dyDescent="0.25">
      <c r="B129" s="17">
        <f t="shared" si="8"/>
        <v>118</v>
      </c>
      <c r="C129" s="18">
        <f t="shared" si="9"/>
        <v>0</v>
      </c>
      <c r="D129" s="16">
        <f t="shared" si="5"/>
        <v>0</v>
      </c>
      <c r="E129" s="18">
        <f t="shared" si="6"/>
        <v>0</v>
      </c>
      <c r="F129" s="18">
        <f t="shared" si="7"/>
        <v>0</v>
      </c>
    </row>
    <row r="130" spans="2:6" x14ac:dyDescent="0.25">
      <c r="B130" s="17">
        <f t="shared" si="8"/>
        <v>119</v>
      </c>
      <c r="C130" s="18">
        <f t="shared" si="9"/>
        <v>0</v>
      </c>
      <c r="D130" s="16">
        <f t="shared" si="5"/>
        <v>0</v>
      </c>
      <c r="E130" s="18">
        <f t="shared" si="6"/>
        <v>0</v>
      </c>
      <c r="F130" s="18">
        <f t="shared" si="7"/>
        <v>0</v>
      </c>
    </row>
    <row r="131" spans="2:6" x14ac:dyDescent="0.25">
      <c r="B131" s="17">
        <f t="shared" si="8"/>
        <v>120</v>
      </c>
      <c r="C131" s="18">
        <f t="shared" si="9"/>
        <v>0</v>
      </c>
      <c r="D131" s="16">
        <f t="shared" si="5"/>
        <v>0</v>
      </c>
      <c r="E131" s="18">
        <f t="shared" si="6"/>
        <v>0</v>
      </c>
      <c r="F131" s="18">
        <f t="shared" si="7"/>
        <v>0</v>
      </c>
    </row>
    <row r="132" spans="2:6" x14ac:dyDescent="0.25">
      <c r="B132" s="17">
        <f t="shared" si="8"/>
        <v>121</v>
      </c>
      <c r="C132" s="18">
        <f t="shared" si="9"/>
        <v>0</v>
      </c>
      <c r="D132" s="16" t="str">
        <f t="shared" si="5"/>
        <v>Fully Paid</v>
      </c>
      <c r="E132" s="18" t="str">
        <f t="shared" si="6"/>
        <v>Fully Paid</v>
      </c>
      <c r="F132" s="18" t="str">
        <f t="shared" si="7"/>
        <v>Fully Paid</v>
      </c>
    </row>
    <row r="133" spans="2:6" x14ac:dyDescent="0.25">
      <c r="B133" s="17">
        <f t="shared" si="8"/>
        <v>122</v>
      </c>
      <c r="C133" s="18" t="str">
        <f t="shared" si="9"/>
        <v>Fully Paid</v>
      </c>
      <c r="D133" s="16" t="str">
        <f t="shared" si="5"/>
        <v>Fully Paid</v>
      </c>
      <c r="E133" s="18" t="str">
        <f t="shared" si="6"/>
        <v>Fully Paid</v>
      </c>
      <c r="F133" s="18" t="str">
        <f t="shared" si="7"/>
        <v>Fully Paid</v>
      </c>
    </row>
    <row r="134" spans="2:6" x14ac:dyDescent="0.25">
      <c r="B134" s="17">
        <f t="shared" si="8"/>
        <v>123</v>
      </c>
      <c r="C134" s="18" t="str">
        <f t="shared" si="9"/>
        <v>Fully Paid</v>
      </c>
      <c r="D134" s="16" t="str">
        <f t="shared" si="5"/>
        <v>Fully Paid</v>
      </c>
      <c r="E134" s="18" t="str">
        <f t="shared" si="6"/>
        <v>Fully Paid</v>
      </c>
      <c r="F134" s="18" t="str">
        <f t="shared" si="7"/>
        <v>Fully Paid</v>
      </c>
    </row>
    <row r="135" spans="2:6" x14ac:dyDescent="0.25">
      <c r="B135" s="17">
        <f t="shared" si="8"/>
        <v>124</v>
      </c>
      <c r="C135" s="18" t="str">
        <f t="shared" si="9"/>
        <v>Fully Paid</v>
      </c>
      <c r="D135" s="16" t="str">
        <f t="shared" si="5"/>
        <v>Fully Paid</v>
      </c>
      <c r="E135" s="18" t="str">
        <f t="shared" si="6"/>
        <v>Fully Paid</v>
      </c>
      <c r="F135" s="18" t="str">
        <f t="shared" si="7"/>
        <v>Fully Paid</v>
      </c>
    </row>
    <row r="136" spans="2:6" x14ac:dyDescent="0.25">
      <c r="B136" s="17">
        <f t="shared" si="8"/>
        <v>125</v>
      </c>
      <c r="C136" s="18" t="str">
        <f t="shared" si="9"/>
        <v>Fully Paid</v>
      </c>
      <c r="D136" s="16" t="str">
        <f t="shared" si="5"/>
        <v>Fully Paid</v>
      </c>
      <c r="E136" s="18" t="str">
        <f t="shared" si="6"/>
        <v>Fully Paid</v>
      </c>
      <c r="F136" s="18" t="str">
        <f t="shared" si="7"/>
        <v>Fully Paid</v>
      </c>
    </row>
    <row r="137" spans="2:6" x14ac:dyDescent="0.25">
      <c r="B137" s="17">
        <f t="shared" si="8"/>
        <v>126</v>
      </c>
      <c r="C137" s="18" t="str">
        <f t="shared" si="9"/>
        <v>Fully Paid</v>
      </c>
      <c r="D137" s="16" t="str">
        <f t="shared" si="5"/>
        <v>Fully Paid</v>
      </c>
      <c r="E137" s="18" t="str">
        <f t="shared" si="6"/>
        <v>Fully Paid</v>
      </c>
      <c r="F137" s="18" t="str">
        <f t="shared" si="7"/>
        <v>Fully Paid</v>
      </c>
    </row>
    <row r="138" spans="2:6" x14ac:dyDescent="0.25">
      <c r="B138" s="17">
        <f t="shared" si="8"/>
        <v>127</v>
      </c>
      <c r="C138" s="18" t="str">
        <f t="shared" si="9"/>
        <v>Fully Paid</v>
      </c>
      <c r="D138" s="16" t="str">
        <f t="shared" si="5"/>
        <v>Fully Paid</v>
      </c>
      <c r="E138" s="18" t="str">
        <f t="shared" si="6"/>
        <v>Fully Paid</v>
      </c>
      <c r="F138" s="18" t="str">
        <f t="shared" si="7"/>
        <v>Fully Paid</v>
      </c>
    </row>
    <row r="139" spans="2:6" x14ac:dyDescent="0.25">
      <c r="B139" s="17">
        <f t="shared" si="8"/>
        <v>128</v>
      </c>
      <c r="C139" s="18" t="str">
        <f t="shared" si="9"/>
        <v>Fully Paid</v>
      </c>
      <c r="D139" s="16" t="str">
        <f t="shared" si="5"/>
        <v>Fully Paid</v>
      </c>
      <c r="E139" s="18" t="str">
        <f t="shared" si="6"/>
        <v>Fully Paid</v>
      </c>
      <c r="F139" s="18" t="str">
        <f t="shared" si="7"/>
        <v>Fully Paid</v>
      </c>
    </row>
    <row r="140" spans="2:6" x14ac:dyDescent="0.25">
      <c r="B140" s="17">
        <f t="shared" si="8"/>
        <v>129</v>
      </c>
      <c r="C140" s="18" t="str">
        <f t="shared" si="9"/>
        <v>Fully Paid</v>
      </c>
      <c r="D140" s="16" t="str">
        <f t="shared" si="5"/>
        <v>Fully Paid</v>
      </c>
      <c r="E140" s="18" t="str">
        <f t="shared" si="6"/>
        <v>Fully Paid</v>
      </c>
      <c r="F140" s="18" t="str">
        <f t="shared" si="7"/>
        <v>Fully Paid</v>
      </c>
    </row>
    <row r="141" spans="2:6" x14ac:dyDescent="0.25">
      <c r="B141" s="17">
        <f t="shared" si="8"/>
        <v>130</v>
      </c>
      <c r="C141" s="18" t="str">
        <f t="shared" si="9"/>
        <v>Fully Paid</v>
      </c>
      <c r="D141" s="16" t="str">
        <f t="shared" ref="D141:D204" si="10">IF(B141&lt;=$C$8,-PMT($C$6,$C$8,$C$4),"Fully Paid")</f>
        <v>Fully Paid</v>
      </c>
      <c r="E141" s="18" t="str">
        <f t="shared" ref="E141:E204" si="11">IF(B141&lt;=$C$8,D141-F141,"Fully Paid")</f>
        <v>Fully Paid</v>
      </c>
      <c r="F141" s="18" t="str">
        <f t="shared" ref="F141:F204" si="12">IF(B141&lt;=$C$8,-PPMT($C$6,B141,$C$8,$C$12),"Fully Paid")</f>
        <v>Fully Paid</v>
      </c>
    </row>
    <row r="142" spans="2:6" x14ac:dyDescent="0.25">
      <c r="B142" s="17">
        <f t="shared" ref="B142:B205" si="13">B141+1</f>
        <v>131</v>
      </c>
      <c r="C142" s="18" t="str">
        <f t="shared" ref="C142:C205" si="14">IF(B141&lt;=C$8,C141-F141,"Fully Paid")</f>
        <v>Fully Paid</v>
      </c>
      <c r="D142" s="16" t="str">
        <f t="shared" si="10"/>
        <v>Fully Paid</v>
      </c>
      <c r="E142" s="18" t="str">
        <f t="shared" si="11"/>
        <v>Fully Paid</v>
      </c>
      <c r="F142" s="18" t="str">
        <f t="shared" si="12"/>
        <v>Fully Paid</v>
      </c>
    </row>
    <row r="143" spans="2:6" x14ac:dyDescent="0.25">
      <c r="B143" s="17">
        <f t="shared" si="13"/>
        <v>132</v>
      </c>
      <c r="C143" s="18" t="str">
        <f t="shared" si="14"/>
        <v>Fully Paid</v>
      </c>
      <c r="D143" s="16" t="str">
        <f t="shared" si="10"/>
        <v>Fully Paid</v>
      </c>
      <c r="E143" s="18" t="str">
        <f t="shared" si="11"/>
        <v>Fully Paid</v>
      </c>
      <c r="F143" s="18" t="str">
        <f t="shared" si="12"/>
        <v>Fully Paid</v>
      </c>
    </row>
    <row r="144" spans="2:6" x14ac:dyDescent="0.25">
      <c r="B144" s="17">
        <f t="shared" si="13"/>
        <v>133</v>
      </c>
      <c r="C144" s="18" t="str">
        <f t="shared" si="14"/>
        <v>Fully Paid</v>
      </c>
      <c r="D144" s="16" t="str">
        <f t="shared" si="10"/>
        <v>Fully Paid</v>
      </c>
      <c r="E144" s="18" t="str">
        <f t="shared" si="11"/>
        <v>Fully Paid</v>
      </c>
      <c r="F144" s="18" t="str">
        <f t="shared" si="12"/>
        <v>Fully Paid</v>
      </c>
    </row>
    <row r="145" spans="2:6" x14ac:dyDescent="0.25">
      <c r="B145" s="17">
        <f t="shared" si="13"/>
        <v>134</v>
      </c>
      <c r="C145" s="18" t="str">
        <f t="shared" si="14"/>
        <v>Fully Paid</v>
      </c>
      <c r="D145" s="16" t="str">
        <f t="shared" si="10"/>
        <v>Fully Paid</v>
      </c>
      <c r="E145" s="18" t="str">
        <f t="shared" si="11"/>
        <v>Fully Paid</v>
      </c>
      <c r="F145" s="18" t="str">
        <f t="shared" si="12"/>
        <v>Fully Paid</v>
      </c>
    </row>
    <row r="146" spans="2:6" x14ac:dyDescent="0.25">
      <c r="B146" s="17">
        <f t="shared" si="13"/>
        <v>135</v>
      </c>
      <c r="C146" s="18" t="str">
        <f t="shared" si="14"/>
        <v>Fully Paid</v>
      </c>
      <c r="D146" s="16" t="str">
        <f t="shared" si="10"/>
        <v>Fully Paid</v>
      </c>
      <c r="E146" s="18" t="str">
        <f t="shared" si="11"/>
        <v>Fully Paid</v>
      </c>
      <c r="F146" s="18" t="str">
        <f t="shared" si="12"/>
        <v>Fully Paid</v>
      </c>
    </row>
    <row r="147" spans="2:6" x14ac:dyDescent="0.25">
      <c r="B147" s="17">
        <f t="shared" si="13"/>
        <v>136</v>
      </c>
      <c r="C147" s="18" t="str">
        <f t="shared" si="14"/>
        <v>Fully Paid</v>
      </c>
      <c r="D147" s="16" t="str">
        <f t="shared" si="10"/>
        <v>Fully Paid</v>
      </c>
      <c r="E147" s="18" t="str">
        <f t="shared" si="11"/>
        <v>Fully Paid</v>
      </c>
      <c r="F147" s="18" t="str">
        <f t="shared" si="12"/>
        <v>Fully Paid</v>
      </c>
    </row>
    <row r="148" spans="2:6" x14ac:dyDescent="0.25">
      <c r="B148" s="17">
        <f t="shared" si="13"/>
        <v>137</v>
      </c>
      <c r="C148" s="18" t="str">
        <f t="shared" si="14"/>
        <v>Fully Paid</v>
      </c>
      <c r="D148" s="16" t="str">
        <f t="shared" si="10"/>
        <v>Fully Paid</v>
      </c>
      <c r="E148" s="18" t="str">
        <f t="shared" si="11"/>
        <v>Fully Paid</v>
      </c>
      <c r="F148" s="18" t="str">
        <f t="shared" si="12"/>
        <v>Fully Paid</v>
      </c>
    </row>
    <row r="149" spans="2:6" x14ac:dyDescent="0.25">
      <c r="B149" s="17">
        <f t="shared" si="13"/>
        <v>138</v>
      </c>
      <c r="C149" s="18" t="str">
        <f t="shared" si="14"/>
        <v>Fully Paid</v>
      </c>
      <c r="D149" s="16" t="str">
        <f t="shared" si="10"/>
        <v>Fully Paid</v>
      </c>
      <c r="E149" s="18" t="str">
        <f t="shared" si="11"/>
        <v>Fully Paid</v>
      </c>
      <c r="F149" s="18" t="str">
        <f t="shared" si="12"/>
        <v>Fully Paid</v>
      </c>
    </row>
    <row r="150" spans="2:6" x14ac:dyDescent="0.25">
      <c r="B150" s="17">
        <f t="shared" si="13"/>
        <v>139</v>
      </c>
      <c r="C150" s="18" t="str">
        <f t="shared" si="14"/>
        <v>Fully Paid</v>
      </c>
      <c r="D150" s="16" t="str">
        <f t="shared" si="10"/>
        <v>Fully Paid</v>
      </c>
      <c r="E150" s="18" t="str">
        <f t="shared" si="11"/>
        <v>Fully Paid</v>
      </c>
      <c r="F150" s="18" t="str">
        <f t="shared" si="12"/>
        <v>Fully Paid</v>
      </c>
    </row>
    <row r="151" spans="2:6" x14ac:dyDescent="0.25">
      <c r="B151" s="17">
        <f t="shared" si="13"/>
        <v>140</v>
      </c>
      <c r="C151" s="18" t="str">
        <f t="shared" si="14"/>
        <v>Fully Paid</v>
      </c>
      <c r="D151" s="16" t="str">
        <f t="shared" si="10"/>
        <v>Fully Paid</v>
      </c>
      <c r="E151" s="18" t="str">
        <f t="shared" si="11"/>
        <v>Fully Paid</v>
      </c>
      <c r="F151" s="18" t="str">
        <f t="shared" si="12"/>
        <v>Fully Paid</v>
      </c>
    </row>
    <row r="152" spans="2:6" x14ac:dyDescent="0.25">
      <c r="B152" s="17">
        <f t="shared" si="13"/>
        <v>141</v>
      </c>
      <c r="C152" s="18" t="str">
        <f t="shared" si="14"/>
        <v>Fully Paid</v>
      </c>
      <c r="D152" s="16" t="str">
        <f t="shared" si="10"/>
        <v>Fully Paid</v>
      </c>
      <c r="E152" s="18" t="str">
        <f t="shared" si="11"/>
        <v>Fully Paid</v>
      </c>
      <c r="F152" s="18" t="str">
        <f t="shared" si="12"/>
        <v>Fully Paid</v>
      </c>
    </row>
    <row r="153" spans="2:6" x14ac:dyDescent="0.25">
      <c r="B153" s="17">
        <f t="shared" si="13"/>
        <v>142</v>
      </c>
      <c r="C153" s="18" t="str">
        <f t="shared" si="14"/>
        <v>Fully Paid</v>
      </c>
      <c r="D153" s="16" t="str">
        <f t="shared" si="10"/>
        <v>Fully Paid</v>
      </c>
      <c r="E153" s="18" t="str">
        <f t="shared" si="11"/>
        <v>Fully Paid</v>
      </c>
      <c r="F153" s="18" t="str">
        <f t="shared" si="12"/>
        <v>Fully Paid</v>
      </c>
    </row>
    <row r="154" spans="2:6" x14ac:dyDescent="0.25">
      <c r="B154" s="17">
        <f t="shared" si="13"/>
        <v>143</v>
      </c>
      <c r="C154" s="18" t="str">
        <f t="shared" si="14"/>
        <v>Fully Paid</v>
      </c>
      <c r="D154" s="16" t="str">
        <f t="shared" si="10"/>
        <v>Fully Paid</v>
      </c>
      <c r="E154" s="18" t="str">
        <f t="shared" si="11"/>
        <v>Fully Paid</v>
      </c>
      <c r="F154" s="18" t="str">
        <f t="shared" si="12"/>
        <v>Fully Paid</v>
      </c>
    </row>
    <row r="155" spans="2:6" x14ac:dyDescent="0.25">
      <c r="B155" s="17">
        <f t="shared" si="13"/>
        <v>144</v>
      </c>
      <c r="C155" s="18" t="str">
        <f t="shared" si="14"/>
        <v>Fully Paid</v>
      </c>
      <c r="D155" s="16" t="str">
        <f t="shared" si="10"/>
        <v>Fully Paid</v>
      </c>
      <c r="E155" s="18" t="str">
        <f t="shared" si="11"/>
        <v>Fully Paid</v>
      </c>
      <c r="F155" s="18" t="str">
        <f t="shared" si="12"/>
        <v>Fully Paid</v>
      </c>
    </row>
    <row r="156" spans="2:6" x14ac:dyDescent="0.25">
      <c r="B156" s="17">
        <f t="shared" si="13"/>
        <v>145</v>
      </c>
      <c r="C156" s="18" t="str">
        <f t="shared" si="14"/>
        <v>Fully Paid</v>
      </c>
      <c r="D156" s="16" t="str">
        <f t="shared" si="10"/>
        <v>Fully Paid</v>
      </c>
      <c r="E156" s="18" t="str">
        <f t="shared" si="11"/>
        <v>Fully Paid</v>
      </c>
      <c r="F156" s="18" t="str">
        <f t="shared" si="12"/>
        <v>Fully Paid</v>
      </c>
    </row>
    <row r="157" spans="2:6" x14ac:dyDescent="0.25">
      <c r="B157" s="17">
        <f t="shared" si="13"/>
        <v>146</v>
      </c>
      <c r="C157" s="18" t="str">
        <f t="shared" si="14"/>
        <v>Fully Paid</v>
      </c>
      <c r="D157" s="16" t="str">
        <f t="shared" si="10"/>
        <v>Fully Paid</v>
      </c>
      <c r="E157" s="18" t="str">
        <f t="shared" si="11"/>
        <v>Fully Paid</v>
      </c>
      <c r="F157" s="18" t="str">
        <f t="shared" si="12"/>
        <v>Fully Paid</v>
      </c>
    </row>
    <row r="158" spans="2:6" x14ac:dyDescent="0.25">
      <c r="B158" s="17">
        <f t="shared" si="13"/>
        <v>147</v>
      </c>
      <c r="C158" s="18" t="str">
        <f t="shared" si="14"/>
        <v>Fully Paid</v>
      </c>
      <c r="D158" s="16" t="str">
        <f t="shared" si="10"/>
        <v>Fully Paid</v>
      </c>
      <c r="E158" s="18" t="str">
        <f t="shared" si="11"/>
        <v>Fully Paid</v>
      </c>
      <c r="F158" s="18" t="str">
        <f t="shared" si="12"/>
        <v>Fully Paid</v>
      </c>
    </row>
    <row r="159" spans="2:6" x14ac:dyDescent="0.25">
      <c r="B159" s="17">
        <f t="shared" si="13"/>
        <v>148</v>
      </c>
      <c r="C159" s="18" t="str">
        <f t="shared" si="14"/>
        <v>Fully Paid</v>
      </c>
      <c r="D159" s="16" t="str">
        <f t="shared" si="10"/>
        <v>Fully Paid</v>
      </c>
      <c r="E159" s="18" t="str">
        <f t="shared" si="11"/>
        <v>Fully Paid</v>
      </c>
      <c r="F159" s="18" t="str">
        <f t="shared" si="12"/>
        <v>Fully Paid</v>
      </c>
    </row>
    <row r="160" spans="2:6" x14ac:dyDescent="0.25">
      <c r="B160" s="17">
        <f t="shared" si="13"/>
        <v>149</v>
      </c>
      <c r="C160" s="18" t="str">
        <f t="shared" si="14"/>
        <v>Fully Paid</v>
      </c>
      <c r="D160" s="16" t="str">
        <f t="shared" si="10"/>
        <v>Fully Paid</v>
      </c>
      <c r="E160" s="18" t="str">
        <f t="shared" si="11"/>
        <v>Fully Paid</v>
      </c>
      <c r="F160" s="18" t="str">
        <f t="shared" si="12"/>
        <v>Fully Paid</v>
      </c>
    </row>
    <row r="161" spans="2:6" x14ac:dyDescent="0.25">
      <c r="B161" s="17">
        <f t="shared" si="13"/>
        <v>150</v>
      </c>
      <c r="C161" s="18" t="str">
        <f t="shared" si="14"/>
        <v>Fully Paid</v>
      </c>
      <c r="D161" s="16" t="str">
        <f t="shared" si="10"/>
        <v>Fully Paid</v>
      </c>
      <c r="E161" s="18" t="str">
        <f t="shared" si="11"/>
        <v>Fully Paid</v>
      </c>
      <c r="F161" s="18" t="str">
        <f t="shared" si="12"/>
        <v>Fully Paid</v>
      </c>
    </row>
    <row r="162" spans="2:6" x14ac:dyDescent="0.25">
      <c r="B162" s="17">
        <f t="shared" si="13"/>
        <v>151</v>
      </c>
      <c r="C162" s="18" t="str">
        <f t="shared" si="14"/>
        <v>Fully Paid</v>
      </c>
      <c r="D162" s="16" t="str">
        <f t="shared" si="10"/>
        <v>Fully Paid</v>
      </c>
      <c r="E162" s="18" t="str">
        <f t="shared" si="11"/>
        <v>Fully Paid</v>
      </c>
      <c r="F162" s="18" t="str">
        <f t="shared" si="12"/>
        <v>Fully Paid</v>
      </c>
    </row>
    <row r="163" spans="2:6" x14ac:dyDescent="0.25">
      <c r="B163" s="17">
        <f t="shared" si="13"/>
        <v>152</v>
      </c>
      <c r="C163" s="18" t="str">
        <f t="shared" si="14"/>
        <v>Fully Paid</v>
      </c>
      <c r="D163" s="16" t="str">
        <f t="shared" si="10"/>
        <v>Fully Paid</v>
      </c>
      <c r="E163" s="18" t="str">
        <f t="shared" si="11"/>
        <v>Fully Paid</v>
      </c>
      <c r="F163" s="18" t="str">
        <f t="shared" si="12"/>
        <v>Fully Paid</v>
      </c>
    </row>
    <row r="164" spans="2:6" x14ac:dyDescent="0.25">
      <c r="B164" s="17">
        <f t="shared" si="13"/>
        <v>153</v>
      </c>
      <c r="C164" s="18" t="str">
        <f t="shared" si="14"/>
        <v>Fully Paid</v>
      </c>
      <c r="D164" s="16" t="str">
        <f t="shared" si="10"/>
        <v>Fully Paid</v>
      </c>
      <c r="E164" s="18" t="str">
        <f t="shared" si="11"/>
        <v>Fully Paid</v>
      </c>
      <c r="F164" s="18" t="str">
        <f t="shared" si="12"/>
        <v>Fully Paid</v>
      </c>
    </row>
    <row r="165" spans="2:6" x14ac:dyDescent="0.25">
      <c r="B165" s="17">
        <f t="shared" si="13"/>
        <v>154</v>
      </c>
      <c r="C165" s="18" t="str">
        <f t="shared" si="14"/>
        <v>Fully Paid</v>
      </c>
      <c r="D165" s="16" t="str">
        <f t="shared" si="10"/>
        <v>Fully Paid</v>
      </c>
      <c r="E165" s="18" t="str">
        <f t="shared" si="11"/>
        <v>Fully Paid</v>
      </c>
      <c r="F165" s="18" t="str">
        <f t="shared" si="12"/>
        <v>Fully Paid</v>
      </c>
    </row>
    <row r="166" spans="2:6" x14ac:dyDescent="0.25">
      <c r="B166" s="17">
        <f t="shared" si="13"/>
        <v>155</v>
      </c>
      <c r="C166" s="18" t="str">
        <f t="shared" si="14"/>
        <v>Fully Paid</v>
      </c>
      <c r="D166" s="16" t="str">
        <f t="shared" si="10"/>
        <v>Fully Paid</v>
      </c>
      <c r="E166" s="18" t="str">
        <f t="shared" si="11"/>
        <v>Fully Paid</v>
      </c>
      <c r="F166" s="18" t="str">
        <f t="shared" si="12"/>
        <v>Fully Paid</v>
      </c>
    </row>
    <row r="167" spans="2:6" x14ac:dyDescent="0.25">
      <c r="B167" s="17">
        <f t="shared" si="13"/>
        <v>156</v>
      </c>
      <c r="C167" s="18" t="str">
        <f t="shared" si="14"/>
        <v>Fully Paid</v>
      </c>
      <c r="D167" s="16" t="str">
        <f t="shared" si="10"/>
        <v>Fully Paid</v>
      </c>
      <c r="E167" s="18" t="str">
        <f t="shared" si="11"/>
        <v>Fully Paid</v>
      </c>
      <c r="F167" s="18" t="str">
        <f t="shared" si="12"/>
        <v>Fully Paid</v>
      </c>
    </row>
    <row r="168" spans="2:6" x14ac:dyDescent="0.25">
      <c r="B168" s="17">
        <f t="shared" si="13"/>
        <v>157</v>
      </c>
      <c r="C168" s="18" t="str">
        <f t="shared" si="14"/>
        <v>Fully Paid</v>
      </c>
      <c r="D168" s="16" t="str">
        <f t="shared" si="10"/>
        <v>Fully Paid</v>
      </c>
      <c r="E168" s="18" t="str">
        <f t="shared" si="11"/>
        <v>Fully Paid</v>
      </c>
      <c r="F168" s="18" t="str">
        <f t="shared" si="12"/>
        <v>Fully Paid</v>
      </c>
    </row>
    <row r="169" spans="2:6" x14ac:dyDescent="0.25">
      <c r="B169" s="17">
        <f t="shared" si="13"/>
        <v>158</v>
      </c>
      <c r="C169" s="18" t="str">
        <f t="shared" si="14"/>
        <v>Fully Paid</v>
      </c>
      <c r="D169" s="16" t="str">
        <f t="shared" si="10"/>
        <v>Fully Paid</v>
      </c>
      <c r="E169" s="18" t="str">
        <f t="shared" si="11"/>
        <v>Fully Paid</v>
      </c>
      <c r="F169" s="18" t="str">
        <f t="shared" si="12"/>
        <v>Fully Paid</v>
      </c>
    </row>
    <row r="170" spans="2:6" x14ac:dyDescent="0.25">
      <c r="B170" s="17">
        <f t="shared" si="13"/>
        <v>159</v>
      </c>
      <c r="C170" s="18" t="str">
        <f t="shared" si="14"/>
        <v>Fully Paid</v>
      </c>
      <c r="D170" s="16" t="str">
        <f t="shared" si="10"/>
        <v>Fully Paid</v>
      </c>
      <c r="E170" s="18" t="str">
        <f t="shared" si="11"/>
        <v>Fully Paid</v>
      </c>
      <c r="F170" s="18" t="str">
        <f t="shared" si="12"/>
        <v>Fully Paid</v>
      </c>
    </row>
    <row r="171" spans="2:6" x14ac:dyDescent="0.25">
      <c r="B171" s="17">
        <f t="shared" si="13"/>
        <v>160</v>
      </c>
      <c r="C171" s="18" t="str">
        <f t="shared" si="14"/>
        <v>Fully Paid</v>
      </c>
      <c r="D171" s="16" t="str">
        <f t="shared" si="10"/>
        <v>Fully Paid</v>
      </c>
      <c r="E171" s="18" t="str">
        <f t="shared" si="11"/>
        <v>Fully Paid</v>
      </c>
      <c r="F171" s="18" t="str">
        <f t="shared" si="12"/>
        <v>Fully Paid</v>
      </c>
    </row>
    <row r="172" spans="2:6" x14ac:dyDescent="0.25">
      <c r="B172" s="17">
        <f t="shared" si="13"/>
        <v>161</v>
      </c>
      <c r="C172" s="18" t="str">
        <f t="shared" si="14"/>
        <v>Fully Paid</v>
      </c>
      <c r="D172" s="16" t="str">
        <f t="shared" si="10"/>
        <v>Fully Paid</v>
      </c>
      <c r="E172" s="18" t="str">
        <f t="shared" si="11"/>
        <v>Fully Paid</v>
      </c>
      <c r="F172" s="18" t="str">
        <f t="shared" si="12"/>
        <v>Fully Paid</v>
      </c>
    </row>
    <row r="173" spans="2:6" x14ac:dyDescent="0.25">
      <c r="B173" s="17">
        <f t="shared" si="13"/>
        <v>162</v>
      </c>
      <c r="C173" s="18" t="str">
        <f t="shared" si="14"/>
        <v>Fully Paid</v>
      </c>
      <c r="D173" s="16" t="str">
        <f t="shared" si="10"/>
        <v>Fully Paid</v>
      </c>
      <c r="E173" s="18" t="str">
        <f t="shared" si="11"/>
        <v>Fully Paid</v>
      </c>
      <c r="F173" s="18" t="str">
        <f t="shared" si="12"/>
        <v>Fully Paid</v>
      </c>
    </row>
    <row r="174" spans="2:6" x14ac:dyDescent="0.25">
      <c r="B174" s="17">
        <f t="shared" si="13"/>
        <v>163</v>
      </c>
      <c r="C174" s="18" t="str">
        <f t="shared" si="14"/>
        <v>Fully Paid</v>
      </c>
      <c r="D174" s="16" t="str">
        <f t="shared" si="10"/>
        <v>Fully Paid</v>
      </c>
      <c r="E174" s="18" t="str">
        <f t="shared" si="11"/>
        <v>Fully Paid</v>
      </c>
      <c r="F174" s="18" t="str">
        <f t="shared" si="12"/>
        <v>Fully Paid</v>
      </c>
    </row>
    <row r="175" spans="2:6" x14ac:dyDescent="0.25">
      <c r="B175" s="17">
        <f t="shared" si="13"/>
        <v>164</v>
      </c>
      <c r="C175" s="18" t="str">
        <f t="shared" si="14"/>
        <v>Fully Paid</v>
      </c>
      <c r="D175" s="16" t="str">
        <f t="shared" si="10"/>
        <v>Fully Paid</v>
      </c>
      <c r="E175" s="18" t="str">
        <f t="shared" si="11"/>
        <v>Fully Paid</v>
      </c>
      <c r="F175" s="18" t="str">
        <f t="shared" si="12"/>
        <v>Fully Paid</v>
      </c>
    </row>
    <row r="176" spans="2:6" x14ac:dyDescent="0.25">
      <c r="B176" s="17">
        <f t="shared" si="13"/>
        <v>165</v>
      </c>
      <c r="C176" s="18" t="str">
        <f t="shared" si="14"/>
        <v>Fully Paid</v>
      </c>
      <c r="D176" s="16" t="str">
        <f t="shared" si="10"/>
        <v>Fully Paid</v>
      </c>
      <c r="E176" s="18" t="str">
        <f t="shared" si="11"/>
        <v>Fully Paid</v>
      </c>
      <c r="F176" s="18" t="str">
        <f t="shared" si="12"/>
        <v>Fully Paid</v>
      </c>
    </row>
    <row r="177" spans="2:6" x14ac:dyDescent="0.25">
      <c r="B177" s="17">
        <f t="shared" si="13"/>
        <v>166</v>
      </c>
      <c r="C177" s="18" t="str">
        <f t="shared" si="14"/>
        <v>Fully Paid</v>
      </c>
      <c r="D177" s="16" t="str">
        <f t="shared" si="10"/>
        <v>Fully Paid</v>
      </c>
      <c r="E177" s="18" t="str">
        <f t="shared" si="11"/>
        <v>Fully Paid</v>
      </c>
      <c r="F177" s="18" t="str">
        <f t="shared" si="12"/>
        <v>Fully Paid</v>
      </c>
    </row>
    <row r="178" spans="2:6" x14ac:dyDescent="0.25">
      <c r="B178" s="17">
        <f t="shared" si="13"/>
        <v>167</v>
      </c>
      <c r="C178" s="18" t="str">
        <f t="shared" si="14"/>
        <v>Fully Paid</v>
      </c>
      <c r="D178" s="16" t="str">
        <f t="shared" si="10"/>
        <v>Fully Paid</v>
      </c>
      <c r="E178" s="18" t="str">
        <f t="shared" si="11"/>
        <v>Fully Paid</v>
      </c>
      <c r="F178" s="18" t="str">
        <f t="shared" si="12"/>
        <v>Fully Paid</v>
      </c>
    </row>
    <row r="179" spans="2:6" x14ac:dyDescent="0.25">
      <c r="B179" s="17">
        <f t="shared" si="13"/>
        <v>168</v>
      </c>
      <c r="C179" s="18" t="str">
        <f t="shared" si="14"/>
        <v>Fully Paid</v>
      </c>
      <c r="D179" s="16" t="str">
        <f t="shared" si="10"/>
        <v>Fully Paid</v>
      </c>
      <c r="E179" s="18" t="str">
        <f t="shared" si="11"/>
        <v>Fully Paid</v>
      </c>
      <c r="F179" s="18" t="str">
        <f t="shared" si="12"/>
        <v>Fully Paid</v>
      </c>
    </row>
    <row r="180" spans="2:6" x14ac:dyDescent="0.25">
      <c r="B180" s="17">
        <f t="shared" si="13"/>
        <v>169</v>
      </c>
      <c r="C180" s="18" t="str">
        <f t="shared" si="14"/>
        <v>Fully Paid</v>
      </c>
      <c r="D180" s="16" t="str">
        <f t="shared" si="10"/>
        <v>Fully Paid</v>
      </c>
      <c r="E180" s="18" t="str">
        <f t="shared" si="11"/>
        <v>Fully Paid</v>
      </c>
      <c r="F180" s="18" t="str">
        <f t="shared" si="12"/>
        <v>Fully Paid</v>
      </c>
    </row>
    <row r="181" spans="2:6" x14ac:dyDescent="0.25">
      <c r="B181" s="17">
        <f t="shared" si="13"/>
        <v>170</v>
      </c>
      <c r="C181" s="18" t="str">
        <f t="shared" si="14"/>
        <v>Fully Paid</v>
      </c>
      <c r="D181" s="16" t="str">
        <f t="shared" si="10"/>
        <v>Fully Paid</v>
      </c>
      <c r="E181" s="18" t="str">
        <f t="shared" si="11"/>
        <v>Fully Paid</v>
      </c>
      <c r="F181" s="18" t="str">
        <f t="shared" si="12"/>
        <v>Fully Paid</v>
      </c>
    </row>
    <row r="182" spans="2:6" x14ac:dyDescent="0.25">
      <c r="B182" s="17">
        <f t="shared" si="13"/>
        <v>171</v>
      </c>
      <c r="C182" s="18" t="str">
        <f t="shared" si="14"/>
        <v>Fully Paid</v>
      </c>
      <c r="D182" s="16" t="str">
        <f t="shared" si="10"/>
        <v>Fully Paid</v>
      </c>
      <c r="E182" s="18" t="str">
        <f t="shared" si="11"/>
        <v>Fully Paid</v>
      </c>
      <c r="F182" s="18" t="str">
        <f t="shared" si="12"/>
        <v>Fully Paid</v>
      </c>
    </row>
    <row r="183" spans="2:6" x14ac:dyDescent="0.25">
      <c r="B183" s="17">
        <f t="shared" si="13"/>
        <v>172</v>
      </c>
      <c r="C183" s="18" t="str">
        <f t="shared" si="14"/>
        <v>Fully Paid</v>
      </c>
      <c r="D183" s="16" t="str">
        <f t="shared" si="10"/>
        <v>Fully Paid</v>
      </c>
      <c r="E183" s="18" t="str">
        <f t="shared" si="11"/>
        <v>Fully Paid</v>
      </c>
      <c r="F183" s="18" t="str">
        <f t="shared" si="12"/>
        <v>Fully Paid</v>
      </c>
    </row>
    <row r="184" spans="2:6" x14ac:dyDescent="0.25">
      <c r="B184" s="17">
        <f t="shared" si="13"/>
        <v>173</v>
      </c>
      <c r="C184" s="18" t="str">
        <f t="shared" si="14"/>
        <v>Fully Paid</v>
      </c>
      <c r="D184" s="16" t="str">
        <f t="shared" si="10"/>
        <v>Fully Paid</v>
      </c>
      <c r="E184" s="18" t="str">
        <f t="shared" si="11"/>
        <v>Fully Paid</v>
      </c>
      <c r="F184" s="18" t="str">
        <f t="shared" si="12"/>
        <v>Fully Paid</v>
      </c>
    </row>
    <row r="185" spans="2:6" x14ac:dyDescent="0.25">
      <c r="B185" s="17">
        <f t="shared" si="13"/>
        <v>174</v>
      </c>
      <c r="C185" s="18" t="str">
        <f t="shared" si="14"/>
        <v>Fully Paid</v>
      </c>
      <c r="D185" s="16" t="str">
        <f t="shared" si="10"/>
        <v>Fully Paid</v>
      </c>
      <c r="E185" s="18" t="str">
        <f t="shared" si="11"/>
        <v>Fully Paid</v>
      </c>
      <c r="F185" s="18" t="str">
        <f t="shared" si="12"/>
        <v>Fully Paid</v>
      </c>
    </row>
    <row r="186" spans="2:6" x14ac:dyDescent="0.25">
      <c r="B186" s="17">
        <f t="shared" si="13"/>
        <v>175</v>
      </c>
      <c r="C186" s="18" t="str">
        <f t="shared" si="14"/>
        <v>Fully Paid</v>
      </c>
      <c r="D186" s="16" t="str">
        <f t="shared" si="10"/>
        <v>Fully Paid</v>
      </c>
      <c r="E186" s="18" t="str">
        <f t="shared" si="11"/>
        <v>Fully Paid</v>
      </c>
      <c r="F186" s="18" t="str">
        <f t="shared" si="12"/>
        <v>Fully Paid</v>
      </c>
    </row>
    <row r="187" spans="2:6" x14ac:dyDescent="0.25">
      <c r="B187" s="17">
        <f t="shared" si="13"/>
        <v>176</v>
      </c>
      <c r="C187" s="18" t="str">
        <f t="shared" si="14"/>
        <v>Fully Paid</v>
      </c>
      <c r="D187" s="16" t="str">
        <f t="shared" si="10"/>
        <v>Fully Paid</v>
      </c>
      <c r="E187" s="18" t="str">
        <f t="shared" si="11"/>
        <v>Fully Paid</v>
      </c>
      <c r="F187" s="18" t="str">
        <f t="shared" si="12"/>
        <v>Fully Paid</v>
      </c>
    </row>
    <row r="188" spans="2:6" x14ac:dyDescent="0.25">
      <c r="B188" s="17">
        <f t="shared" si="13"/>
        <v>177</v>
      </c>
      <c r="C188" s="18" t="str">
        <f t="shared" si="14"/>
        <v>Fully Paid</v>
      </c>
      <c r="D188" s="16" t="str">
        <f t="shared" si="10"/>
        <v>Fully Paid</v>
      </c>
      <c r="E188" s="18" t="str">
        <f t="shared" si="11"/>
        <v>Fully Paid</v>
      </c>
      <c r="F188" s="18" t="str">
        <f t="shared" si="12"/>
        <v>Fully Paid</v>
      </c>
    </row>
    <row r="189" spans="2:6" x14ac:dyDescent="0.25">
      <c r="B189" s="17">
        <f t="shared" si="13"/>
        <v>178</v>
      </c>
      <c r="C189" s="18" t="str">
        <f t="shared" si="14"/>
        <v>Fully Paid</v>
      </c>
      <c r="D189" s="16" t="str">
        <f t="shared" si="10"/>
        <v>Fully Paid</v>
      </c>
      <c r="E189" s="18" t="str">
        <f t="shared" si="11"/>
        <v>Fully Paid</v>
      </c>
      <c r="F189" s="18" t="str">
        <f t="shared" si="12"/>
        <v>Fully Paid</v>
      </c>
    </row>
    <row r="190" spans="2:6" x14ac:dyDescent="0.25">
      <c r="B190" s="17">
        <f t="shared" si="13"/>
        <v>179</v>
      </c>
      <c r="C190" s="18" t="str">
        <f t="shared" si="14"/>
        <v>Fully Paid</v>
      </c>
      <c r="D190" s="16" t="str">
        <f t="shared" si="10"/>
        <v>Fully Paid</v>
      </c>
      <c r="E190" s="18" t="str">
        <f t="shared" si="11"/>
        <v>Fully Paid</v>
      </c>
      <c r="F190" s="18" t="str">
        <f t="shared" si="12"/>
        <v>Fully Paid</v>
      </c>
    </row>
    <row r="191" spans="2:6" x14ac:dyDescent="0.25">
      <c r="B191" s="17">
        <f t="shared" si="13"/>
        <v>180</v>
      </c>
      <c r="C191" s="18" t="str">
        <f t="shared" si="14"/>
        <v>Fully Paid</v>
      </c>
      <c r="D191" s="16" t="str">
        <f t="shared" si="10"/>
        <v>Fully Paid</v>
      </c>
      <c r="E191" s="18" t="str">
        <f t="shared" si="11"/>
        <v>Fully Paid</v>
      </c>
      <c r="F191" s="18" t="str">
        <f t="shared" si="12"/>
        <v>Fully Paid</v>
      </c>
    </row>
    <row r="192" spans="2:6" x14ac:dyDescent="0.25">
      <c r="B192" s="17">
        <f t="shared" si="13"/>
        <v>181</v>
      </c>
      <c r="C192" s="18" t="str">
        <f t="shared" si="14"/>
        <v>Fully Paid</v>
      </c>
      <c r="D192" s="16" t="str">
        <f t="shared" si="10"/>
        <v>Fully Paid</v>
      </c>
      <c r="E192" s="18" t="str">
        <f t="shared" si="11"/>
        <v>Fully Paid</v>
      </c>
      <c r="F192" s="18" t="str">
        <f t="shared" si="12"/>
        <v>Fully Paid</v>
      </c>
    </row>
    <row r="193" spans="2:6" x14ac:dyDescent="0.25">
      <c r="B193" s="17">
        <f t="shared" si="13"/>
        <v>182</v>
      </c>
      <c r="C193" s="18" t="str">
        <f t="shared" si="14"/>
        <v>Fully Paid</v>
      </c>
      <c r="D193" s="16" t="str">
        <f t="shared" si="10"/>
        <v>Fully Paid</v>
      </c>
      <c r="E193" s="18" t="str">
        <f t="shared" si="11"/>
        <v>Fully Paid</v>
      </c>
      <c r="F193" s="18" t="str">
        <f t="shared" si="12"/>
        <v>Fully Paid</v>
      </c>
    </row>
    <row r="194" spans="2:6" x14ac:dyDescent="0.25">
      <c r="B194" s="17">
        <f t="shared" si="13"/>
        <v>183</v>
      </c>
      <c r="C194" s="18" t="str">
        <f t="shared" si="14"/>
        <v>Fully Paid</v>
      </c>
      <c r="D194" s="16" t="str">
        <f t="shared" si="10"/>
        <v>Fully Paid</v>
      </c>
      <c r="E194" s="18" t="str">
        <f t="shared" si="11"/>
        <v>Fully Paid</v>
      </c>
      <c r="F194" s="18" t="str">
        <f t="shared" si="12"/>
        <v>Fully Paid</v>
      </c>
    </row>
    <row r="195" spans="2:6" x14ac:dyDescent="0.25">
      <c r="B195" s="17">
        <f t="shared" si="13"/>
        <v>184</v>
      </c>
      <c r="C195" s="18" t="str">
        <f t="shared" si="14"/>
        <v>Fully Paid</v>
      </c>
      <c r="D195" s="16" t="str">
        <f t="shared" si="10"/>
        <v>Fully Paid</v>
      </c>
      <c r="E195" s="18" t="str">
        <f t="shared" si="11"/>
        <v>Fully Paid</v>
      </c>
      <c r="F195" s="18" t="str">
        <f t="shared" si="12"/>
        <v>Fully Paid</v>
      </c>
    </row>
    <row r="196" spans="2:6" x14ac:dyDescent="0.25">
      <c r="B196" s="17">
        <f t="shared" si="13"/>
        <v>185</v>
      </c>
      <c r="C196" s="18" t="str">
        <f t="shared" si="14"/>
        <v>Fully Paid</v>
      </c>
      <c r="D196" s="16" t="str">
        <f t="shared" si="10"/>
        <v>Fully Paid</v>
      </c>
      <c r="E196" s="18" t="str">
        <f t="shared" si="11"/>
        <v>Fully Paid</v>
      </c>
      <c r="F196" s="18" t="str">
        <f t="shared" si="12"/>
        <v>Fully Paid</v>
      </c>
    </row>
    <row r="197" spans="2:6" x14ac:dyDescent="0.25">
      <c r="B197" s="17">
        <f t="shared" si="13"/>
        <v>186</v>
      </c>
      <c r="C197" s="18" t="str">
        <f t="shared" si="14"/>
        <v>Fully Paid</v>
      </c>
      <c r="D197" s="16" t="str">
        <f t="shared" si="10"/>
        <v>Fully Paid</v>
      </c>
      <c r="E197" s="18" t="str">
        <f t="shared" si="11"/>
        <v>Fully Paid</v>
      </c>
      <c r="F197" s="18" t="str">
        <f t="shared" si="12"/>
        <v>Fully Paid</v>
      </c>
    </row>
    <row r="198" spans="2:6" x14ac:dyDescent="0.25">
      <c r="B198" s="17">
        <f t="shared" si="13"/>
        <v>187</v>
      </c>
      <c r="C198" s="18" t="str">
        <f t="shared" si="14"/>
        <v>Fully Paid</v>
      </c>
      <c r="D198" s="16" t="str">
        <f t="shared" si="10"/>
        <v>Fully Paid</v>
      </c>
      <c r="E198" s="18" t="str">
        <f t="shared" si="11"/>
        <v>Fully Paid</v>
      </c>
      <c r="F198" s="18" t="str">
        <f t="shared" si="12"/>
        <v>Fully Paid</v>
      </c>
    </row>
    <row r="199" spans="2:6" x14ac:dyDescent="0.25">
      <c r="B199" s="17">
        <f t="shared" si="13"/>
        <v>188</v>
      </c>
      <c r="C199" s="18" t="str">
        <f t="shared" si="14"/>
        <v>Fully Paid</v>
      </c>
      <c r="D199" s="16" t="str">
        <f t="shared" si="10"/>
        <v>Fully Paid</v>
      </c>
      <c r="E199" s="18" t="str">
        <f t="shared" si="11"/>
        <v>Fully Paid</v>
      </c>
      <c r="F199" s="18" t="str">
        <f t="shared" si="12"/>
        <v>Fully Paid</v>
      </c>
    </row>
    <row r="200" spans="2:6" x14ac:dyDescent="0.25">
      <c r="B200" s="17">
        <f t="shared" si="13"/>
        <v>189</v>
      </c>
      <c r="C200" s="18" t="str">
        <f t="shared" si="14"/>
        <v>Fully Paid</v>
      </c>
      <c r="D200" s="16" t="str">
        <f t="shared" si="10"/>
        <v>Fully Paid</v>
      </c>
      <c r="E200" s="18" t="str">
        <f t="shared" si="11"/>
        <v>Fully Paid</v>
      </c>
      <c r="F200" s="18" t="str">
        <f t="shared" si="12"/>
        <v>Fully Paid</v>
      </c>
    </row>
    <row r="201" spans="2:6" x14ac:dyDescent="0.25">
      <c r="B201" s="17">
        <f t="shared" si="13"/>
        <v>190</v>
      </c>
      <c r="C201" s="18" t="str">
        <f t="shared" si="14"/>
        <v>Fully Paid</v>
      </c>
      <c r="D201" s="16" t="str">
        <f t="shared" si="10"/>
        <v>Fully Paid</v>
      </c>
      <c r="E201" s="18" t="str">
        <f t="shared" si="11"/>
        <v>Fully Paid</v>
      </c>
      <c r="F201" s="18" t="str">
        <f t="shared" si="12"/>
        <v>Fully Paid</v>
      </c>
    </row>
    <row r="202" spans="2:6" x14ac:dyDescent="0.25">
      <c r="B202" s="17">
        <f t="shared" si="13"/>
        <v>191</v>
      </c>
      <c r="C202" s="18" t="str">
        <f t="shared" si="14"/>
        <v>Fully Paid</v>
      </c>
      <c r="D202" s="16" t="str">
        <f t="shared" si="10"/>
        <v>Fully Paid</v>
      </c>
      <c r="E202" s="18" t="str">
        <f t="shared" si="11"/>
        <v>Fully Paid</v>
      </c>
      <c r="F202" s="18" t="str">
        <f t="shared" si="12"/>
        <v>Fully Paid</v>
      </c>
    </row>
    <row r="203" spans="2:6" x14ac:dyDescent="0.25">
      <c r="B203" s="17">
        <f t="shared" si="13"/>
        <v>192</v>
      </c>
      <c r="C203" s="18" t="str">
        <f t="shared" si="14"/>
        <v>Fully Paid</v>
      </c>
      <c r="D203" s="16" t="str">
        <f t="shared" si="10"/>
        <v>Fully Paid</v>
      </c>
      <c r="E203" s="18" t="str">
        <f t="shared" si="11"/>
        <v>Fully Paid</v>
      </c>
      <c r="F203" s="18" t="str">
        <f t="shared" si="12"/>
        <v>Fully Paid</v>
      </c>
    </row>
    <row r="204" spans="2:6" x14ac:dyDescent="0.25">
      <c r="B204" s="17">
        <f t="shared" si="13"/>
        <v>193</v>
      </c>
      <c r="C204" s="18" t="str">
        <f t="shared" si="14"/>
        <v>Fully Paid</v>
      </c>
      <c r="D204" s="16" t="str">
        <f t="shared" si="10"/>
        <v>Fully Paid</v>
      </c>
      <c r="E204" s="18" t="str">
        <f t="shared" si="11"/>
        <v>Fully Paid</v>
      </c>
      <c r="F204" s="18" t="str">
        <f t="shared" si="12"/>
        <v>Fully Paid</v>
      </c>
    </row>
    <row r="205" spans="2:6" x14ac:dyDescent="0.25">
      <c r="B205" s="17">
        <f t="shared" si="13"/>
        <v>194</v>
      </c>
      <c r="C205" s="18" t="str">
        <f t="shared" si="14"/>
        <v>Fully Paid</v>
      </c>
      <c r="D205" s="16" t="str">
        <f t="shared" ref="D205:D268" si="15">IF(B205&lt;=$C$8,-PMT($C$6,$C$8,$C$4),"Fully Paid")</f>
        <v>Fully Paid</v>
      </c>
      <c r="E205" s="18" t="str">
        <f t="shared" ref="E205:E268" si="16">IF(B205&lt;=$C$8,D205-F205,"Fully Paid")</f>
        <v>Fully Paid</v>
      </c>
      <c r="F205" s="18" t="str">
        <f t="shared" ref="F205:F268" si="17">IF(B205&lt;=$C$8,-PPMT($C$6,B205,$C$8,$C$12),"Fully Paid")</f>
        <v>Fully Paid</v>
      </c>
    </row>
    <row r="206" spans="2:6" x14ac:dyDescent="0.25">
      <c r="B206" s="17">
        <f t="shared" ref="B206:B269" si="18">B205+1</f>
        <v>195</v>
      </c>
      <c r="C206" s="18" t="str">
        <f t="shared" ref="C206:C269" si="19">IF(B205&lt;=C$8,C205-F205,"Fully Paid")</f>
        <v>Fully Paid</v>
      </c>
      <c r="D206" s="16" t="str">
        <f t="shared" si="15"/>
        <v>Fully Paid</v>
      </c>
      <c r="E206" s="18" t="str">
        <f t="shared" si="16"/>
        <v>Fully Paid</v>
      </c>
      <c r="F206" s="18" t="str">
        <f t="shared" si="17"/>
        <v>Fully Paid</v>
      </c>
    </row>
    <row r="207" spans="2:6" x14ac:dyDescent="0.25">
      <c r="B207" s="17">
        <f t="shared" si="18"/>
        <v>196</v>
      </c>
      <c r="C207" s="18" t="str">
        <f t="shared" si="19"/>
        <v>Fully Paid</v>
      </c>
      <c r="D207" s="16" t="str">
        <f t="shared" si="15"/>
        <v>Fully Paid</v>
      </c>
      <c r="E207" s="18" t="str">
        <f t="shared" si="16"/>
        <v>Fully Paid</v>
      </c>
      <c r="F207" s="18" t="str">
        <f t="shared" si="17"/>
        <v>Fully Paid</v>
      </c>
    </row>
    <row r="208" spans="2:6" x14ac:dyDescent="0.25">
      <c r="B208" s="17">
        <f t="shared" si="18"/>
        <v>197</v>
      </c>
      <c r="C208" s="18" t="str">
        <f t="shared" si="19"/>
        <v>Fully Paid</v>
      </c>
      <c r="D208" s="16" t="str">
        <f t="shared" si="15"/>
        <v>Fully Paid</v>
      </c>
      <c r="E208" s="18" t="str">
        <f t="shared" si="16"/>
        <v>Fully Paid</v>
      </c>
      <c r="F208" s="18" t="str">
        <f t="shared" si="17"/>
        <v>Fully Paid</v>
      </c>
    </row>
    <row r="209" spans="2:6" x14ac:dyDescent="0.25">
      <c r="B209" s="17">
        <f t="shared" si="18"/>
        <v>198</v>
      </c>
      <c r="C209" s="18" t="str">
        <f t="shared" si="19"/>
        <v>Fully Paid</v>
      </c>
      <c r="D209" s="16" t="str">
        <f t="shared" si="15"/>
        <v>Fully Paid</v>
      </c>
      <c r="E209" s="18" t="str">
        <f t="shared" si="16"/>
        <v>Fully Paid</v>
      </c>
      <c r="F209" s="18" t="str">
        <f t="shared" si="17"/>
        <v>Fully Paid</v>
      </c>
    </row>
    <row r="210" spans="2:6" x14ac:dyDescent="0.25">
      <c r="B210" s="17">
        <f t="shared" si="18"/>
        <v>199</v>
      </c>
      <c r="C210" s="18" t="str">
        <f t="shared" si="19"/>
        <v>Fully Paid</v>
      </c>
      <c r="D210" s="16" t="str">
        <f t="shared" si="15"/>
        <v>Fully Paid</v>
      </c>
      <c r="E210" s="18" t="str">
        <f t="shared" si="16"/>
        <v>Fully Paid</v>
      </c>
      <c r="F210" s="18" t="str">
        <f t="shared" si="17"/>
        <v>Fully Paid</v>
      </c>
    </row>
    <row r="211" spans="2:6" x14ac:dyDescent="0.25">
      <c r="B211" s="17">
        <f t="shared" si="18"/>
        <v>200</v>
      </c>
      <c r="C211" s="18" t="str">
        <f t="shared" si="19"/>
        <v>Fully Paid</v>
      </c>
      <c r="D211" s="16" t="str">
        <f t="shared" si="15"/>
        <v>Fully Paid</v>
      </c>
      <c r="E211" s="18" t="str">
        <f t="shared" si="16"/>
        <v>Fully Paid</v>
      </c>
      <c r="F211" s="18" t="str">
        <f t="shared" si="17"/>
        <v>Fully Paid</v>
      </c>
    </row>
    <row r="212" spans="2:6" x14ac:dyDescent="0.25">
      <c r="B212" s="17">
        <f t="shared" si="18"/>
        <v>201</v>
      </c>
      <c r="C212" s="18" t="str">
        <f t="shared" si="19"/>
        <v>Fully Paid</v>
      </c>
      <c r="D212" s="16" t="str">
        <f t="shared" si="15"/>
        <v>Fully Paid</v>
      </c>
      <c r="E212" s="18" t="str">
        <f t="shared" si="16"/>
        <v>Fully Paid</v>
      </c>
      <c r="F212" s="18" t="str">
        <f t="shared" si="17"/>
        <v>Fully Paid</v>
      </c>
    </row>
    <row r="213" spans="2:6" x14ac:dyDescent="0.25">
      <c r="B213" s="17">
        <f t="shared" si="18"/>
        <v>202</v>
      </c>
      <c r="C213" s="18" t="str">
        <f t="shared" si="19"/>
        <v>Fully Paid</v>
      </c>
      <c r="D213" s="16" t="str">
        <f t="shared" si="15"/>
        <v>Fully Paid</v>
      </c>
      <c r="E213" s="18" t="str">
        <f t="shared" si="16"/>
        <v>Fully Paid</v>
      </c>
      <c r="F213" s="18" t="str">
        <f t="shared" si="17"/>
        <v>Fully Paid</v>
      </c>
    </row>
    <row r="214" spans="2:6" x14ac:dyDescent="0.25">
      <c r="B214" s="17">
        <f t="shared" si="18"/>
        <v>203</v>
      </c>
      <c r="C214" s="18" t="str">
        <f t="shared" si="19"/>
        <v>Fully Paid</v>
      </c>
      <c r="D214" s="16" t="str">
        <f t="shared" si="15"/>
        <v>Fully Paid</v>
      </c>
      <c r="E214" s="18" t="str">
        <f t="shared" si="16"/>
        <v>Fully Paid</v>
      </c>
      <c r="F214" s="18" t="str">
        <f t="shared" si="17"/>
        <v>Fully Paid</v>
      </c>
    </row>
    <row r="215" spans="2:6" x14ac:dyDescent="0.25">
      <c r="B215" s="17">
        <f t="shared" si="18"/>
        <v>204</v>
      </c>
      <c r="C215" s="18" t="str">
        <f t="shared" si="19"/>
        <v>Fully Paid</v>
      </c>
      <c r="D215" s="16" t="str">
        <f t="shared" si="15"/>
        <v>Fully Paid</v>
      </c>
      <c r="E215" s="18" t="str">
        <f t="shared" si="16"/>
        <v>Fully Paid</v>
      </c>
      <c r="F215" s="18" t="str">
        <f t="shared" si="17"/>
        <v>Fully Paid</v>
      </c>
    </row>
    <row r="216" spans="2:6" x14ac:dyDescent="0.25">
      <c r="B216" s="17">
        <f t="shared" si="18"/>
        <v>205</v>
      </c>
      <c r="C216" s="18" t="str">
        <f t="shared" si="19"/>
        <v>Fully Paid</v>
      </c>
      <c r="D216" s="16" t="str">
        <f t="shared" si="15"/>
        <v>Fully Paid</v>
      </c>
      <c r="E216" s="18" t="str">
        <f t="shared" si="16"/>
        <v>Fully Paid</v>
      </c>
      <c r="F216" s="18" t="str">
        <f t="shared" si="17"/>
        <v>Fully Paid</v>
      </c>
    </row>
    <row r="217" spans="2:6" x14ac:dyDescent="0.25">
      <c r="B217" s="17">
        <f t="shared" si="18"/>
        <v>206</v>
      </c>
      <c r="C217" s="18" t="str">
        <f t="shared" si="19"/>
        <v>Fully Paid</v>
      </c>
      <c r="D217" s="16" t="str">
        <f t="shared" si="15"/>
        <v>Fully Paid</v>
      </c>
      <c r="E217" s="18" t="str">
        <f t="shared" si="16"/>
        <v>Fully Paid</v>
      </c>
      <c r="F217" s="18" t="str">
        <f t="shared" si="17"/>
        <v>Fully Paid</v>
      </c>
    </row>
    <row r="218" spans="2:6" x14ac:dyDescent="0.25">
      <c r="B218" s="17">
        <f t="shared" si="18"/>
        <v>207</v>
      </c>
      <c r="C218" s="18" t="str">
        <f t="shared" si="19"/>
        <v>Fully Paid</v>
      </c>
      <c r="D218" s="16" t="str">
        <f t="shared" si="15"/>
        <v>Fully Paid</v>
      </c>
      <c r="E218" s="18" t="str">
        <f t="shared" si="16"/>
        <v>Fully Paid</v>
      </c>
      <c r="F218" s="18" t="str">
        <f t="shared" si="17"/>
        <v>Fully Paid</v>
      </c>
    </row>
    <row r="219" spans="2:6" x14ac:dyDescent="0.25">
      <c r="B219" s="17">
        <f t="shared" si="18"/>
        <v>208</v>
      </c>
      <c r="C219" s="18" t="str">
        <f t="shared" si="19"/>
        <v>Fully Paid</v>
      </c>
      <c r="D219" s="16" t="str">
        <f t="shared" si="15"/>
        <v>Fully Paid</v>
      </c>
      <c r="E219" s="18" t="str">
        <f t="shared" si="16"/>
        <v>Fully Paid</v>
      </c>
      <c r="F219" s="18" t="str">
        <f t="shared" si="17"/>
        <v>Fully Paid</v>
      </c>
    </row>
    <row r="220" spans="2:6" x14ac:dyDescent="0.25">
      <c r="B220" s="17">
        <f t="shared" si="18"/>
        <v>209</v>
      </c>
      <c r="C220" s="18" t="str">
        <f t="shared" si="19"/>
        <v>Fully Paid</v>
      </c>
      <c r="D220" s="16" t="str">
        <f t="shared" si="15"/>
        <v>Fully Paid</v>
      </c>
      <c r="E220" s="18" t="str">
        <f t="shared" si="16"/>
        <v>Fully Paid</v>
      </c>
      <c r="F220" s="18" t="str">
        <f t="shared" si="17"/>
        <v>Fully Paid</v>
      </c>
    </row>
    <row r="221" spans="2:6" x14ac:dyDescent="0.25">
      <c r="B221" s="17">
        <f t="shared" si="18"/>
        <v>210</v>
      </c>
      <c r="C221" s="18" t="str">
        <f t="shared" si="19"/>
        <v>Fully Paid</v>
      </c>
      <c r="D221" s="16" t="str">
        <f t="shared" si="15"/>
        <v>Fully Paid</v>
      </c>
      <c r="E221" s="18" t="str">
        <f t="shared" si="16"/>
        <v>Fully Paid</v>
      </c>
      <c r="F221" s="18" t="str">
        <f t="shared" si="17"/>
        <v>Fully Paid</v>
      </c>
    </row>
    <row r="222" spans="2:6" x14ac:dyDescent="0.25">
      <c r="B222" s="17">
        <f t="shared" si="18"/>
        <v>211</v>
      </c>
      <c r="C222" s="18" t="str">
        <f t="shared" si="19"/>
        <v>Fully Paid</v>
      </c>
      <c r="D222" s="16" t="str">
        <f t="shared" si="15"/>
        <v>Fully Paid</v>
      </c>
      <c r="E222" s="18" t="str">
        <f t="shared" si="16"/>
        <v>Fully Paid</v>
      </c>
      <c r="F222" s="18" t="str">
        <f t="shared" si="17"/>
        <v>Fully Paid</v>
      </c>
    </row>
    <row r="223" spans="2:6" x14ac:dyDescent="0.25">
      <c r="B223" s="17">
        <f t="shared" si="18"/>
        <v>212</v>
      </c>
      <c r="C223" s="18" t="str">
        <f t="shared" si="19"/>
        <v>Fully Paid</v>
      </c>
      <c r="D223" s="16" t="str">
        <f t="shared" si="15"/>
        <v>Fully Paid</v>
      </c>
      <c r="E223" s="18" t="str">
        <f t="shared" si="16"/>
        <v>Fully Paid</v>
      </c>
      <c r="F223" s="18" t="str">
        <f t="shared" si="17"/>
        <v>Fully Paid</v>
      </c>
    </row>
    <row r="224" spans="2:6" x14ac:dyDescent="0.25">
      <c r="B224" s="17">
        <f t="shared" si="18"/>
        <v>213</v>
      </c>
      <c r="C224" s="18" t="str">
        <f t="shared" si="19"/>
        <v>Fully Paid</v>
      </c>
      <c r="D224" s="16" t="str">
        <f t="shared" si="15"/>
        <v>Fully Paid</v>
      </c>
      <c r="E224" s="18" t="str">
        <f t="shared" si="16"/>
        <v>Fully Paid</v>
      </c>
      <c r="F224" s="18" t="str">
        <f t="shared" si="17"/>
        <v>Fully Paid</v>
      </c>
    </row>
    <row r="225" spans="2:6" x14ac:dyDescent="0.25">
      <c r="B225" s="17">
        <f t="shared" si="18"/>
        <v>214</v>
      </c>
      <c r="C225" s="18" t="str">
        <f t="shared" si="19"/>
        <v>Fully Paid</v>
      </c>
      <c r="D225" s="16" t="str">
        <f t="shared" si="15"/>
        <v>Fully Paid</v>
      </c>
      <c r="E225" s="18" t="str">
        <f t="shared" si="16"/>
        <v>Fully Paid</v>
      </c>
      <c r="F225" s="18" t="str">
        <f t="shared" si="17"/>
        <v>Fully Paid</v>
      </c>
    </row>
    <row r="226" spans="2:6" x14ac:dyDescent="0.25">
      <c r="B226" s="17">
        <f t="shared" si="18"/>
        <v>215</v>
      </c>
      <c r="C226" s="18" t="str">
        <f t="shared" si="19"/>
        <v>Fully Paid</v>
      </c>
      <c r="D226" s="16" t="str">
        <f t="shared" si="15"/>
        <v>Fully Paid</v>
      </c>
      <c r="E226" s="18" t="str">
        <f t="shared" si="16"/>
        <v>Fully Paid</v>
      </c>
      <c r="F226" s="18" t="str">
        <f t="shared" si="17"/>
        <v>Fully Paid</v>
      </c>
    </row>
    <row r="227" spans="2:6" x14ac:dyDescent="0.25">
      <c r="B227" s="17">
        <f t="shared" si="18"/>
        <v>216</v>
      </c>
      <c r="C227" s="18" t="str">
        <f t="shared" si="19"/>
        <v>Fully Paid</v>
      </c>
      <c r="D227" s="16" t="str">
        <f t="shared" si="15"/>
        <v>Fully Paid</v>
      </c>
      <c r="E227" s="18" t="str">
        <f t="shared" si="16"/>
        <v>Fully Paid</v>
      </c>
      <c r="F227" s="18" t="str">
        <f t="shared" si="17"/>
        <v>Fully Paid</v>
      </c>
    </row>
    <row r="228" spans="2:6" x14ac:dyDescent="0.25">
      <c r="B228" s="17">
        <f t="shared" si="18"/>
        <v>217</v>
      </c>
      <c r="C228" s="18" t="str">
        <f t="shared" si="19"/>
        <v>Fully Paid</v>
      </c>
      <c r="D228" s="16" t="str">
        <f t="shared" si="15"/>
        <v>Fully Paid</v>
      </c>
      <c r="E228" s="18" t="str">
        <f t="shared" si="16"/>
        <v>Fully Paid</v>
      </c>
      <c r="F228" s="18" t="str">
        <f t="shared" si="17"/>
        <v>Fully Paid</v>
      </c>
    </row>
    <row r="229" spans="2:6" x14ac:dyDescent="0.25">
      <c r="B229" s="17">
        <f t="shared" si="18"/>
        <v>218</v>
      </c>
      <c r="C229" s="18" t="str">
        <f t="shared" si="19"/>
        <v>Fully Paid</v>
      </c>
      <c r="D229" s="16" t="str">
        <f t="shared" si="15"/>
        <v>Fully Paid</v>
      </c>
      <c r="E229" s="18" t="str">
        <f t="shared" si="16"/>
        <v>Fully Paid</v>
      </c>
      <c r="F229" s="18" t="str">
        <f t="shared" si="17"/>
        <v>Fully Paid</v>
      </c>
    </row>
    <row r="230" spans="2:6" x14ac:dyDescent="0.25">
      <c r="B230" s="17">
        <f t="shared" si="18"/>
        <v>219</v>
      </c>
      <c r="C230" s="18" t="str">
        <f t="shared" si="19"/>
        <v>Fully Paid</v>
      </c>
      <c r="D230" s="16" t="str">
        <f t="shared" si="15"/>
        <v>Fully Paid</v>
      </c>
      <c r="E230" s="18" t="str">
        <f t="shared" si="16"/>
        <v>Fully Paid</v>
      </c>
      <c r="F230" s="18" t="str">
        <f t="shared" si="17"/>
        <v>Fully Paid</v>
      </c>
    </row>
    <row r="231" spans="2:6" x14ac:dyDescent="0.25">
      <c r="B231" s="17">
        <f t="shared" si="18"/>
        <v>220</v>
      </c>
      <c r="C231" s="18" t="str">
        <f t="shared" si="19"/>
        <v>Fully Paid</v>
      </c>
      <c r="D231" s="16" t="str">
        <f t="shared" si="15"/>
        <v>Fully Paid</v>
      </c>
      <c r="E231" s="18" t="str">
        <f t="shared" si="16"/>
        <v>Fully Paid</v>
      </c>
      <c r="F231" s="18" t="str">
        <f t="shared" si="17"/>
        <v>Fully Paid</v>
      </c>
    </row>
    <row r="232" spans="2:6" x14ac:dyDescent="0.25">
      <c r="B232" s="17">
        <f t="shared" si="18"/>
        <v>221</v>
      </c>
      <c r="C232" s="18" t="str">
        <f t="shared" si="19"/>
        <v>Fully Paid</v>
      </c>
      <c r="D232" s="16" t="str">
        <f t="shared" si="15"/>
        <v>Fully Paid</v>
      </c>
      <c r="E232" s="18" t="str">
        <f t="shared" si="16"/>
        <v>Fully Paid</v>
      </c>
      <c r="F232" s="18" t="str">
        <f t="shared" si="17"/>
        <v>Fully Paid</v>
      </c>
    </row>
    <row r="233" spans="2:6" x14ac:dyDescent="0.25">
      <c r="B233" s="17">
        <f t="shared" si="18"/>
        <v>222</v>
      </c>
      <c r="C233" s="18" t="str">
        <f t="shared" si="19"/>
        <v>Fully Paid</v>
      </c>
      <c r="D233" s="16" t="str">
        <f t="shared" si="15"/>
        <v>Fully Paid</v>
      </c>
      <c r="E233" s="18" t="str">
        <f t="shared" si="16"/>
        <v>Fully Paid</v>
      </c>
      <c r="F233" s="18" t="str">
        <f t="shared" si="17"/>
        <v>Fully Paid</v>
      </c>
    </row>
    <row r="234" spans="2:6" x14ac:dyDescent="0.25">
      <c r="B234" s="17">
        <f t="shared" si="18"/>
        <v>223</v>
      </c>
      <c r="C234" s="18" t="str">
        <f t="shared" si="19"/>
        <v>Fully Paid</v>
      </c>
      <c r="D234" s="16" t="str">
        <f t="shared" si="15"/>
        <v>Fully Paid</v>
      </c>
      <c r="E234" s="18" t="str">
        <f t="shared" si="16"/>
        <v>Fully Paid</v>
      </c>
      <c r="F234" s="18" t="str">
        <f t="shared" si="17"/>
        <v>Fully Paid</v>
      </c>
    </row>
    <row r="235" spans="2:6" x14ac:dyDescent="0.25">
      <c r="B235" s="17">
        <f t="shared" si="18"/>
        <v>224</v>
      </c>
      <c r="C235" s="18" t="str">
        <f t="shared" si="19"/>
        <v>Fully Paid</v>
      </c>
      <c r="D235" s="16" t="str">
        <f t="shared" si="15"/>
        <v>Fully Paid</v>
      </c>
      <c r="E235" s="18" t="str">
        <f t="shared" si="16"/>
        <v>Fully Paid</v>
      </c>
      <c r="F235" s="18" t="str">
        <f t="shared" si="17"/>
        <v>Fully Paid</v>
      </c>
    </row>
    <row r="236" spans="2:6" x14ac:dyDescent="0.25">
      <c r="B236" s="17">
        <f t="shared" si="18"/>
        <v>225</v>
      </c>
      <c r="C236" s="18" t="str">
        <f t="shared" si="19"/>
        <v>Fully Paid</v>
      </c>
      <c r="D236" s="16" t="str">
        <f t="shared" si="15"/>
        <v>Fully Paid</v>
      </c>
      <c r="E236" s="18" t="str">
        <f t="shared" si="16"/>
        <v>Fully Paid</v>
      </c>
      <c r="F236" s="18" t="str">
        <f t="shared" si="17"/>
        <v>Fully Paid</v>
      </c>
    </row>
    <row r="237" spans="2:6" x14ac:dyDescent="0.25">
      <c r="B237" s="17">
        <f t="shared" si="18"/>
        <v>226</v>
      </c>
      <c r="C237" s="18" t="str">
        <f t="shared" si="19"/>
        <v>Fully Paid</v>
      </c>
      <c r="D237" s="16" t="str">
        <f t="shared" si="15"/>
        <v>Fully Paid</v>
      </c>
      <c r="E237" s="18" t="str">
        <f t="shared" si="16"/>
        <v>Fully Paid</v>
      </c>
      <c r="F237" s="18" t="str">
        <f t="shared" si="17"/>
        <v>Fully Paid</v>
      </c>
    </row>
    <row r="238" spans="2:6" x14ac:dyDescent="0.25">
      <c r="B238" s="17">
        <f t="shared" si="18"/>
        <v>227</v>
      </c>
      <c r="C238" s="18" t="str">
        <f t="shared" si="19"/>
        <v>Fully Paid</v>
      </c>
      <c r="D238" s="16" t="str">
        <f t="shared" si="15"/>
        <v>Fully Paid</v>
      </c>
      <c r="E238" s="18" t="str">
        <f t="shared" si="16"/>
        <v>Fully Paid</v>
      </c>
      <c r="F238" s="18" t="str">
        <f t="shared" si="17"/>
        <v>Fully Paid</v>
      </c>
    </row>
    <row r="239" spans="2:6" x14ac:dyDescent="0.25">
      <c r="B239" s="17">
        <f t="shared" si="18"/>
        <v>228</v>
      </c>
      <c r="C239" s="18" t="str">
        <f t="shared" si="19"/>
        <v>Fully Paid</v>
      </c>
      <c r="D239" s="16" t="str">
        <f t="shared" si="15"/>
        <v>Fully Paid</v>
      </c>
      <c r="E239" s="18" t="str">
        <f t="shared" si="16"/>
        <v>Fully Paid</v>
      </c>
      <c r="F239" s="18" t="str">
        <f t="shared" si="17"/>
        <v>Fully Paid</v>
      </c>
    </row>
    <row r="240" spans="2:6" x14ac:dyDescent="0.25">
      <c r="B240" s="17">
        <f t="shared" si="18"/>
        <v>229</v>
      </c>
      <c r="C240" s="18" t="str">
        <f t="shared" si="19"/>
        <v>Fully Paid</v>
      </c>
      <c r="D240" s="16" t="str">
        <f t="shared" si="15"/>
        <v>Fully Paid</v>
      </c>
      <c r="E240" s="18" t="str">
        <f t="shared" si="16"/>
        <v>Fully Paid</v>
      </c>
      <c r="F240" s="18" t="str">
        <f t="shared" si="17"/>
        <v>Fully Paid</v>
      </c>
    </row>
    <row r="241" spans="2:6" x14ac:dyDescent="0.25">
      <c r="B241" s="17">
        <f t="shared" si="18"/>
        <v>230</v>
      </c>
      <c r="C241" s="18" t="str">
        <f t="shared" si="19"/>
        <v>Fully Paid</v>
      </c>
      <c r="D241" s="16" t="str">
        <f t="shared" si="15"/>
        <v>Fully Paid</v>
      </c>
      <c r="E241" s="18" t="str">
        <f t="shared" si="16"/>
        <v>Fully Paid</v>
      </c>
      <c r="F241" s="18" t="str">
        <f t="shared" si="17"/>
        <v>Fully Paid</v>
      </c>
    </row>
    <row r="242" spans="2:6" x14ac:dyDescent="0.25">
      <c r="B242" s="17">
        <f t="shared" si="18"/>
        <v>231</v>
      </c>
      <c r="C242" s="18" t="str">
        <f t="shared" si="19"/>
        <v>Fully Paid</v>
      </c>
      <c r="D242" s="16" t="str">
        <f t="shared" si="15"/>
        <v>Fully Paid</v>
      </c>
      <c r="E242" s="18" t="str">
        <f t="shared" si="16"/>
        <v>Fully Paid</v>
      </c>
      <c r="F242" s="18" t="str">
        <f t="shared" si="17"/>
        <v>Fully Paid</v>
      </c>
    </row>
    <row r="243" spans="2:6" x14ac:dyDescent="0.25">
      <c r="B243" s="17">
        <f t="shared" si="18"/>
        <v>232</v>
      </c>
      <c r="C243" s="18" t="str">
        <f t="shared" si="19"/>
        <v>Fully Paid</v>
      </c>
      <c r="D243" s="16" t="str">
        <f t="shared" si="15"/>
        <v>Fully Paid</v>
      </c>
      <c r="E243" s="18" t="str">
        <f t="shared" si="16"/>
        <v>Fully Paid</v>
      </c>
      <c r="F243" s="18" t="str">
        <f t="shared" si="17"/>
        <v>Fully Paid</v>
      </c>
    </row>
    <row r="244" spans="2:6" x14ac:dyDescent="0.25">
      <c r="B244" s="17">
        <f t="shared" si="18"/>
        <v>233</v>
      </c>
      <c r="C244" s="18" t="str">
        <f t="shared" si="19"/>
        <v>Fully Paid</v>
      </c>
      <c r="D244" s="16" t="str">
        <f t="shared" si="15"/>
        <v>Fully Paid</v>
      </c>
      <c r="E244" s="18" t="str">
        <f t="shared" si="16"/>
        <v>Fully Paid</v>
      </c>
      <c r="F244" s="18" t="str">
        <f t="shared" si="17"/>
        <v>Fully Paid</v>
      </c>
    </row>
    <row r="245" spans="2:6" x14ac:dyDescent="0.25">
      <c r="B245" s="17">
        <f t="shared" si="18"/>
        <v>234</v>
      </c>
      <c r="C245" s="18" t="str">
        <f t="shared" si="19"/>
        <v>Fully Paid</v>
      </c>
      <c r="D245" s="16" t="str">
        <f t="shared" si="15"/>
        <v>Fully Paid</v>
      </c>
      <c r="E245" s="18" t="str">
        <f t="shared" si="16"/>
        <v>Fully Paid</v>
      </c>
      <c r="F245" s="18" t="str">
        <f t="shared" si="17"/>
        <v>Fully Paid</v>
      </c>
    </row>
    <row r="246" spans="2:6" x14ac:dyDescent="0.25">
      <c r="B246" s="17">
        <f t="shared" si="18"/>
        <v>235</v>
      </c>
      <c r="C246" s="18" t="str">
        <f t="shared" si="19"/>
        <v>Fully Paid</v>
      </c>
      <c r="D246" s="16" t="str">
        <f t="shared" si="15"/>
        <v>Fully Paid</v>
      </c>
      <c r="E246" s="18" t="str">
        <f t="shared" si="16"/>
        <v>Fully Paid</v>
      </c>
      <c r="F246" s="18" t="str">
        <f t="shared" si="17"/>
        <v>Fully Paid</v>
      </c>
    </row>
    <row r="247" spans="2:6" x14ac:dyDescent="0.25">
      <c r="B247" s="17">
        <f t="shared" si="18"/>
        <v>236</v>
      </c>
      <c r="C247" s="18" t="str">
        <f t="shared" si="19"/>
        <v>Fully Paid</v>
      </c>
      <c r="D247" s="16" t="str">
        <f t="shared" si="15"/>
        <v>Fully Paid</v>
      </c>
      <c r="E247" s="18" t="str">
        <f t="shared" si="16"/>
        <v>Fully Paid</v>
      </c>
      <c r="F247" s="18" t="str">
        <f t="shared" si="17"/>
        <v>Fully Paid</v>
      </c>
    </row>
    <row r="248" spans="2:6" x14ac:dyDescent="0.25">
      <c r="B248" s="17">
        <f t="shared" si="18"/>
        <v>237</v>
      </c>
      <c r="C248" s="18" t="str">
        <f t="shared" si="19"/>
        <v>Fully Paid</v>
      </c>
      <c r="D248" s="16" t="str">
        <f t="shared" si="15"/>
        <v>Fully Paid</v>
      </c>
      <c r="E248" s="18" t="str">
        <f t="shared" si="16"/>
        <v>Fully Paid</v>
      </c>
      <c r="F248" s="18" t="str">
        <f t="shared" si="17"/>
        <v>Fully Paid</v>
      </c>
    </row>
    <row r="249" spans="2:6" x14ac:dyDescent="0.25">
      <c r="B249" s="17">
        <f t="shared" si="18"/>
        <v>238</v>
      </c>
      <c r="C249" s="18" t="str">
        <f t="shared" si="19"/>
        <v>Fully Paid</v>
      </c>
      <c r="D249" s="16" t="str">
        <f t="shared" si="15"/>
        <v>Fully Paid</v>
      </c>
      <c r="E249" s="18" t="str">
        <f t="shared" si="16"/>
        <v>Fully Paid</v>
      </c>
      <c r="F249" s="18" t="str">
        <f t="shared" si="17"/>
        <v>Fully Paid</v>
      </c>
    </row>
    <row r="250" spans="2:6" x14ac:dyDescent="0.25">
      <c r="B250" s="17">
        <f t="shared" si="18"/>
        <v>239</v>
      </c>
      <c r="C250" s="18" t="str">
        <f t="shared" si="19"/>
        <v>Fully Paid</v>
      </c>
      <c r="D250" s="16" t="str">
        <f t="shared" si="15"/>
        <v>Fully Paid</v>
      </c>
      <c r="E250" s="18" t="str">
        <f t="shared" si="16"/>
        <v>Fully Paid</v>
      </c>
      <c r="F250" s="18" t="str">
        <f t="shared" si="17"/>
        <v>Fully Paid</v>
      </c>
    </row>
    <row r="251" spans="2:6" x14ac:dyDescent="0.25">
      <c r="B251" s="17">
        <f t="shared" si="18"/>
        <v>240</v>
      </c>
      <c r="C251" s="18" t="str">
        <f t="shared" si="19"/>
        <v>Fully Paid</v>
      </c>
      <c r="D251" s="16" t="str">
        <f t="shared" si="15"/>
        <v>Fully Paid</v>
      </c>
      <c r="E251" s="18" t="str">
        <f t="shared" si="16"/>
        <v>Fully Paid</v>
      </c>
      <c r="F251" s="18" t="str">
        <f t="shared" si="17"/>
        <v>Fully Paid</v>
      </c>
    </row>
    <row r="252" spans="2:6" x14ac:dyDescent="0.25">
      <c r="B252" s="17">
        <f t="shared" si="18"/>
        <v>241</v>
      </c>
      <c r="C252" s="18" t="str">
        <f t="shared" si="19"/>
        <v>Fully Paid</v>
      </c>
      <c r="D252" s="16" t="str">
        <f t="shared" si="15"/>
        <v>Fully Paid</v>
      </c>
      <c r="E252" s="18" t="str">
        <f t="shared" si="16"/>
        <v>Fully Paid</v>
      </c>
      <c r="F252" s="18" t="str">
        <f t="shared" si="17"/>
        <v>Fully Paid</v>
      </c>
    </row>
    <row r="253" spans="2:6" x14ac:dyDescent="0.25">
      <c r="B253" s="17">
        <f t="shared" si="18"/>
        <v>242</v>
      </c>
      <c r="C253" s="18" t="str">
        <f t="shared" si="19"/>
        <v>Fully Paid</v>
      </c>
      <c r="D253" s="16" t="str">
        <f t="shared" si="15"/>
        <v>Fully Paid</v>
      </c>
      <c r="E253" s="18" t="str">
        <f t="shared" si="16"/>
        <v>Fully Paid</v>
      </c>
      <c r="F253" s="18" t="str">
        <f t="shared" si="17"/>
        <v>Fully Paid</v>
      </c>
    </row>
    <row r="254" spans="2:6" x14ac:dyDescent="0.25">
      <c r="B254" s="17">
        <f t="shared" si="18"/>
        <v>243</v>
      </c>
      <c r="C254" s="18" t="str">
        <f t="shared" si="19"/>
        <v>Fully Paid</v>
      </c>
      <c r="D254" s="16" t="str">
        <f t="shared" si="15"/>
        <v>Fully Paid</v>
      </c>
      <c r="E254" s="18" t="str">
        <f t="shared" si="16"/>
        <v>Fully Paid</v>
      </c>
      <c r="F254" s="18" t="str">
        <f t="shared" si="17"/>
        <v>Fully Paid</v>
      </c>
    </row>
    <row r="255" spans="2:6" x14ac:dyDescent="0.25">
      <c r="B255" s="17">
        <f t="shared" si="18"/>
        <v>244</v>
      </c>
      <c r="C255" s="18" t="str">
        <f t="shared" si="19"/>
        <v>Fully Paid</v>
      </c>
      <c r="D255" s="16" t="str">
        <f t="shared" si="15"/>
        <v>Fully Paid</v>
      </c>
      <c r="E255" s="18" t="str">
        <f t="shared" si="16"/>
        <v>Fully Paid</v>
      </c>
      <c r="F255" s="18" t="str">
        <f t="shared" si="17"/>
        <v>Fully Paid</v>
      </c>
    </row>
    <row r="256" spans="2:6" x14ac:dyDescent="0.25">
      <c r="B256" s="17">
        <f t="shared" si="18"/>
        <v>245</v>
      </c>
      <c r="C256" s="18" t="str">
        <f t="shared" si="19"/>
        <v>Fully Paid</v>
      </c>
      <c r="D256" s="16" t="str">
        <f t="shared" si="15"/>
        <v>Fully Paid</v>
      </c>
      <c r="E256" s="18" t="str">
        <f t="shared" si="16"/>
        <v>Fully Paid</v>
      </c>
      <c r="F256" s="18" t="str">
        <f t="shared" si="17"/>
        <v>Fully Paid</v>
      </c>
    </row>
    <row r="257" spans="2:6" x14ac:dyDescent="0.25">
      <c r="B257" s="17">
        <f t="shared" si="18"/>
        <v>246</v>
      </c>
      <c r="C257" s="18" t="str">
        <f t="shared" si="19"/>
        <v>Fully Paid</v>
      </c>
      <c r="D257" s="16" t="str">
        <f t="shared" si="15"/>
        <v>Fully Paid</v>
      </c>
      <c r="E257" s="18" t="str">
        <f t="shared" si="16"/>
        <v>Fully Paid</v>
      </c>
      <c r="F257" s="18" t="str">
        <f t="shared" si="17"/>
        <v>Fully Paid</v>
      </c>
    </row>
    <row r="258" spans="2:6" x14ac:dyDescent="0.25">
      <c r="B258" s="17">
        <f t="shared" si="18"/>
        <v>247</v>
      </c>
      <c r="C258" s="18" t="str">
        <f t="shared" si="19"/>
        <v>Fully Paid</v>
      </c>
      <c r="D258" s="16" t="str">
        <f t="shared" si="15"/>
        <v>Fully Paid</v>
      </c>
      <c r="E258" s="18" t="str">
        <f t="shared" si="16"/>
        <v>Fully Paid</v>
      </c>
      <c r="F258" s="18" t="str">
        <f t="shared" si="17"/>
        <v>Fully Paid</v>
      </c>
    </row>
    <row r="259" spans="2:6" x14ac:dyDescent="0.25">
      <c r="B259" s="17">
        <f t="shared" si="18"/>
        <v>248</v>
      </c>
      <c r="C259" s="18" t="str">
        <f t="shared" si="19"/>
        <v>Fully Paid</v>
      </c>
      <c r="D259" s="16" t="str">
        <f t="shared" si="15"/>
        <v>Fully Paid</v>
      </c>
      <c r="E259" s="18" t="str">
        <f t="shared" si="16"/>
        <v>Fully Paid</v>
      </c>
      <c r="F259" s="18" t="str">
        <f t="shared" si="17"/>
        <v>Fully Paid</v>
      </c>
    </row>
    <row r="260" spans="2:6" x14ac:dyDescent="0.25">
      <c r="B260" s="17">
        <f t="shared" si="18"/>
        <v>249</v>
      </c>
      <c r="C260" s="18" t="str">
        <f t="shared" si="19"/>
        <v>Fully Paid</v>
      </c>
      <c r="D260" s="16" t="str">
        <f t="shared" si="15"/>
        <v>Fully Paid</v>
      </c>
      <c r="E260" s="18" t="str">
        <f t="shared" si="16"/>
        <v>Fully Paid</v>
      </c>
      <c r="F260" s="18" t="str">
        <f t="shared" si="17"/>
        <v>Fully Paid</v>
      </c>
    </row>
    <row r="261" spans="2:6" x14ac:dyDescent="0.25">
      <c r="B261" s="17">
        <f t="shared" si="18"/>
        <v>250</v>
      </c>
      <c r="C261" s="18" t="str">
        <f t="shared" si="19"/>
        <v>Fully Paid</v>
      </c>
      <c r="D261" s="16" t="str">
        <f t="shared" si="15"/>
        <v>Fully Paid</v>
      </c>
      <c r="E261" s="18" t="str">
        <f t="shared" si="16"/>
        <v>Fully Paid</v>
      </c>
      <c r="F261" s="18" t="str">
        <f t="shared" si="17"/>
        <v>Fully Paid</v>
      </c>
    </row>
    <row r="262" spans="2:6" x14ac:dyDescent="0.25">
      <c r="B262" s="17">
        <f t="shared" si="18"/>
        <v>251</v>
      </c>
      <c r="C262" s="18" t="str">
        <f t="shared" si="19"/>
        <v>Fully Paid</v>
      </c>
      <c r="D262" s="16" t="str">
        <f t="shared" si="15"/>
        <v>Fully Paid</v>
      </c>
      <c r="E262" s="18" t="str">
        <f t="shared" si="16"/>
        <v>Fully Paid</v>
      </c>
      <c r="F262" s="18" t="str">
        <f t="shared" si="17"/>
        <v>Fully Paid</v>
      </c>
    </row>
    <row r="263" spans="2:6" x14ac:dyDescent="0.25">
      <c r="B263" s="17">
        <f t="shared" si="18"/>
        <v>252</v>
      </c>
      <c r="C263" s="18" t="str">
        <f t="shared" si="19"/>
        <v>Fully Paid</v>
      </c>
      <c r="D263" s="16" t="str">
        <f t="shared" si="15"/>
        <v>Fully Paid</v>
      </c>
      <c r="E263" s="18" t="str">
        <f t="shared" si="16"/>
        <v>Fully Paid</v>
      </c>
      <c r="F263" s="18" t="str">
        <f t="shared" si="17"/>
        <v>Fully Paid</v>
      </c>
    </row>
    <row r="264" spans="2:6" x14ac:dyDescent="0.25">
      <c r="B264" s="17">
        <f t="shared" si="18"/>
        <v>253</v>
      </c>
      <c r="C264" s="18" t="str">
        <f t="shared" si="19"/>
        <v>Fully Paid</v>
      </c>
      <c r="D264" s="16" t="str">
        <f t="shared" si="15"/>
        <v>Fully Paid</v>
      </c>
      <c r="E264" s="18" t="str">
        <f t="shared" si="16"/>
        <v>Fully Paid</v>
      </c>
      <c r="F264" s="18" t="str">
        <f t="shared" si="17"/>
        <v>Fully Paid</v>
      </c>
    </row>
    <row r="265" spans="2:6" x14ac:dyDescent="0.25">
      <c r="B265" s="17">
        <f t="shared" si="18"/>
        <v>254</v>
      </c>
      <c r="C265" s="18" t="str">
        <f t="shared" si="19"/>
        <v>Fully Paid</v>
      </c>
      <c r="D265" s="16" t="str">
        <f t="shared" si="15"/>
        <v>Fully Paid</v>
      </c>
      <c r="E265" s="18" t="str">
        <f t="shared" si="16"/>
        <v>Fully Paid</v>
      </c>
      <c r="F265" s="18" t="str">
        <f t="shared" si="17"/>
        <v>Fully Paid</v>
      </c>
    </row>
    <row r="266" spans="2:6" x14ac:dyDescent="0.25">
      <c r="B266" s="17">
        <f t="shared" si="18"/>
        <v>255</v>
      </c>
      <c r="C266" s="18" t="str">
        <f t="shared" si="19"/>
        <v>Fully Paid</v>
      </c>
      <c r="D266" s="16" t="str">
        <f t="shared" si="15"/>
        <v>Fully Paid</v>
      </c>
      <c r="E266" s="18" t="str">
        <f t="shared" si="16"/>
        <v>Fully Paid</v>
      </c>
      <c r="F266" s="18" t="str">
        <f t="shared" si="17"/>
        <v>Fully Paid</v>
      </c>
    </row>
    <row r="267" spans="2:6" x14ac:dyDescent="0.25">
      <c r="B267" s="17">
        <f t="shared" si="18"/>
        <v>256</v>
      </c>
      <c r="C267" s="18" t="str">
        <f t="shared" si="19"/>
        <v>Fully Paid</v>
      </c>
      <c r="D267" s="16" t="str">
        <f t="shared" si="15"/>
        <v>Fully Paid</v>
      </c>
      <c r="E267" s="18" t="str">
        <f t="shared" si="16"/>
        <v>Fully Paid</v>
      </c>
      <c r="F267" s="18" t="str">
        <f t="shared" si="17"/>
        <v>Fully Paid</v>
      </c>
    </row>
    <row r="268" spans="2:6" x14ac:dyDescent="0.25">
      <c r="B268" s="17">
        <f t="shared" si="18"/>
        <v>257</v>
      </c>
      <c r="C268" s="18" t="str">
        <f t="shared" si="19"/>
        <v>Fully Paid</v>
      </c>
      <c r="D268" s="16" t="str">
        <f t="shared" si="15"/>
        <v>Fully Paid</v>
      </c>
      <c r="E268" s="18" t="str">
        <f t="shared" si="16"/>
        <v>Fully Paid</v>
      </c>
      <c r="F268" s="18" t="str">
        <f t="shared" si="17"/>
        <v>Fully Paid</v>
      </c>
    </row>
    <row r="269" spans="2:6" x14ac:dyDescent="0.25">
      <c r="B269" s="17">
        <f t="shared" si="18"/>
        <v>258</v>
      </c>
      <c r="C269" s="18" t="str">
        <f t="shared" si="19"/>
        <v>Fully Paid</v>
      </c>
      <c r="D269" s="16" t="str">
        <f t="shared" ref="D269:D332" si="20">IF(B269&lt;=$C$8,-PMT($C$6,$C$8,$C$4),"Fully Paid")</f>
        <v>Fully Paid</v>
      </c>
      <c r="E269" s="18" t="str">
        <f t="shared" ref="E269:E332" si="21">IF(B269&lt;=$C$8,D269-F269,"Fully Paid")</f>
        <v>Fully Paid</v>
      </c>
      <c r="F269" s="18" t="str">
        <f t="shared" ref="F269:F332" si="22">IF(B269&lt;=$C$8,-PPMT($C$6,B269,$C$8,$C$12),"Fully Paid")</f>
        <v>Fully Paid</v>
      </c>
    </row>
    <row r="270" spans="2:6" x14ac:dyDescent="0.25">
      <c r="B270" s="17">
        <f t="shared" ref="B270:B333" si="23">B269+1</f>
        <v>259</v>
      </c>
      <c r="C270" s="18" t="str">
        <f t="shared" ref="C270:C333" si="24">IF(B269&lt;=C$8,C269-F269,"Fully Paid")</f>
        <v>Fully Paid</v>
      </c>
      <c r="D270" s="16" t="str">
        <f t="shared" si="20"/>
        <v>Fully Paid</v>
      </c>
      <c r="E270" s="18" t="str">
        <f t="shared" si="21"/>
        <v>Fully Paid</v>
      </c>
      <c r="F270" s="18" t="str">
        <f t="shared" si="22"/>
        <v>Fully Paid</v>
      </c>
    </row>
    <row r="271" spans="2:6" x14ac:dyDescent="0.25">
      <c r="B271" s="17">
        <f t="shared" si="23"/>
        <v>260</v>
      </c>
      <c r="C271" s="18" t="str">
        <f t="shared" si="24"/>
        <v>Fully Paid</v>
      </c>
      <c r="D271" s="16" t="str">
        <f t="shared" si="20"/>
        <v>Fully Paid</v>
      </c>
      <c r="E271" s="18" t="str">
        <f t="shared" si="21"/>
        <v>Fully Paid</v>
      </c>
      <c r="F271" s="18" t="str">
        <f t="shared" si="22"/>
        <v>Fully Paid</v>
      </c>
    </row>
    <row r="272" spans="2:6" x14ac:dyDescent="0.25">
      <c r="B272" s="17">
        <f t="shared" si="23"/>
        <v>261</v>
      </c>
      <c r="C272" s="18" t="str">
        <f t="shared" si="24"/>
        <v>Fully Paid</v>
      </c>
      <c r="D272" s="16" t="str">
        <f t="shared" si="20"/>
        <v>Fully Paid</v>
      </c>
      <c r="E272" s="18" t="str">
        <f t="shared" si="21"/>
        <v>Fully Paid</v>
      </c>
      <c r="F272" s="18" t="str">
        <f t="shared" si="22"/>
        <v>Fully Paid</v>
      </c>
    </row>
    <row r="273" spans="2:6" x14ac:dyDescent="0.25">
      <c r="B273" s="17">
        <f t="shared" si="23"/>
        <v>262</v>
      </c>
      <c r="C273" s="18" t="str">
        <f t="shared" si="24"/>
        <v>Fully Paid</v>
      </c>
      <c r="D273" s="16" t="str">
        <f t="shared" si="20"/>
        <v>Fully Paid</v>
      </c>
      <c r="E273" s="18" t="str">
        <f t="shared" si="21"/>
        <v>Fully Paid</v>
      </c>
      <c r="F273" s="18" t="str">
        <f t="shared" si="22"/>
        <v>Fully Paid</v>
      </c>
    </row>
    <row r="274" spans="2:6" x14ac:dyDescent="0.25">
      <c r="B274" s="17">
        <f t="shared" si="23"/>
        <v>263</v>
      </c>
      <c r="C274" s="18" t="str">
        <f t="shared" si="24"/>
        <v>Fully Paid</v>
      </c>
      <c r="D274" s="16" t="str">
        <f t="shared" si="20"/>
        <v>Fully Paid</v>
      </c>
      <c r="E274" s="18" t="str">
        <f t="shared" si="21"/>
        <v>Fully Paid</v>
      </c>
      <c r="F274" s="18" t="str">
        <f t="shared" si="22"/>
        <v>Fully Paid</v>
      </c>
    </row>
    <row r="275" spans="2:6" x14ac:dyDescent="0.25">
      <c r="B275" s="17">
        <f t="shared" si="23"/>
        <v>264</v>
      </c>
      <c r="C275" s="18" t="str">
        <f t="shared" si="24"/>
        <v>Fully Paid</v>
      </c>
      <c r="D275" s="16" t="str">
        <f t="shared" si="20"/>
        <v>Fully Paid</v>
      </c>
      <c r="E275" s="18" t="str">
        <f t="shared" si="21"/>
        <v>Fully Paid</v>
      </c>
      <c r="F275" s="18" t="str">
        <f t="shared" si="22"/>
        <v>Fully Paid</v>
      </c>
    </row>
    <row r="276" spans="2:6" x14ac:dyDescent="0.25">
      <c r="B276" s="17">
        <f t="shared" si="23"/>
        <v>265</v>
      </c>
      <c r="C276" s="18" t="str">
        <f t="shared" si="24"/>
        <v>Fully Paid</v>
      </c>
      <c r="D276" s="16" t="str">
        <f t="shared" si="20"/>
        <v>Fully Paid</v>
      </c>
      <c r="E276" s="18" t="str">
        <f t="shared" si="21"/>
        <v>Fully Paid</v>
      </c>
      <c r="F276" s="18" t="str">
        <f t="shared" si="22"/>
        <v>Fully Paid</v>
      </c>
    </row>
    <row r="277" spans="2:6" x14ac:dyDescent="0.25">
      <c r="B277" s="17">
        <f t="shared" si="23"/>
        <v>266</v>
      </c>
      <c r="C277" s="18" t="str">
        <f t="shared" si="24"/>
        <v>Fully Paid</v>
      </c>
      <c r="D277" s="16" t="str">
        <f t="shared" si="20"/>
        <v>Fully Paid</v>
      </c>
      <c r="E277" s="18" t="str">
        <f t="shared" si="21"/>
        <v>Fully Paid</v>
      </c>
      <c r="F277" s="18" t="str">
        <f t="shared" si="22"/>
        <v>Fully Paid</v>
      </c>
    </row>
    <row r="278" spans="2:6" x14ac:dyDescent="0.25">
      <c r="B278" s="17">
        <f t="shared" si="23"/>
        <v>267</v>
      </c>
      <c r="C278" s="18" t="str">
        <f t="shared" si="24"/>
        <v>Fully Paid</v>
      </c>
      <c r="D278" s="16" t="str">
        <f t="shared" si="20"/>
        <v>Fully Paid</v>
      </c>
      <c r="E278" s="18" t="str">
        <f t="shared" si="21"/>
        <v>Fully Paid</v>
      </c>
      <c r="F278" s="18" t="str">
        <f t="shared" si="22"/>
        <v>Fully Paid</v>
      </c>
    </row>
    <row r="279" spans="2:6" x14ac:dyDescent="0.25">
      <c r="B279" s="17">
        <f t="shared" si="23"/>
        <v>268</v>
      </c>
      <c r="C279" s="18" t="str">
        <f t="shared" si="24"/>
        <v>Fully Paid</v>
      </c>
      <c r="D279" s="16" t="str">
        <f t="shared" si="20"/>
        <v>Fully Paid</v>
      </c>
      <c r="E279" s="18" t="str">
        <f t="shared" si="21"/>
        <v>Fully Paid</v>
      </c>
      <c r="F279" s="18" t="str">
        <f t="shared" si="22"/>
        <v>Fully Paid</v>
      </c>
    </row>
    <row r="280" spans="2:6" x14ac:dyDescent="0.25">
      <c r="B280" s="17">
        <f t="shared" si="23"/>
        <v>269</v>
      </c>
      <c r="C280" s="18" t="str">
        <f t="shared" si="24"/>
        <v>Fully Paid</v>
      </c>
      <c r="D280" s="16" t="str">
        <f t="shared" si="20"/>
        <v>Fully Paid</v>
      </c>
      <c r="E280" s="18" t="str">
        <f t="shared" si="21"/>
        <v>Fully Paid</v>
      </c>
      <c r="F280" s="18" t="str">
        <f t="shared" si="22"/>
        <v>Fully Paid</v>
      </c>
    </row>
    <row r="281" spans="2:6" x14ac:dyDescent="0.25">
      <c r="B281" s="17">
        <f t="shared" si="23"/>
        <v>270</v>
      </c>
      <c r="C281" s="18" t="str">
        <f t="shared" si="24"/>
        <v>Fully Paid</v>
      </c>
      <c r="D281" s="16" t="str">
        <f t="shared" si="20"/>
        <v>Fully Paid</v>
      </c>
      <c r="E281" s="18" t="str">
        <f t="shared" si="21"/>
        <v>Fully Paid</v>
      </c>
      <c r="F281" s="18" t="str">
        <f t="shared" si="22"/>
        <v>Fully Paid</v>
      </c>
    </row>
    <row r="282" spans="2:6" x14ac:dyDescent="0.25">
      <c r="B282" s="17">
        <f t="shared" si="23"/>
        <v>271</v>
      </c>
      <c r="C282" s="18" t="str">
        <f t="shared" si="24"/>
        <v>Fully Paid</v>
      </c>
      <c r="D282" s="16" t="str">
        <f t="shared" si="20"/>
        <v>Fully Paid</v>
      </c>
      <c r="E282" s="18" t="str">
        <f t="shared" si="21"/>
        <v>Fully Paid</v>
      </c>
      <c r="F282" s="18" t="str">
        <f t="shared" si="22"/>
        <v>Fully Paid</v>
      </c>
    </row>
    <row r="283" spans="2:6" x14ac:dyDescent="0.25">
      <c r="B283" s="17">
        <f t="shared" si="23"/>
        <v>272</v>
      </c>
      <c r="C283" s="18" t="str">
        <f t="shared" si="24"/>
        <v>Fully Paid</v>
      </c>
      <c r="D283" s="16" t="str">
        <f t="shared" si="20"/>
        <v>Fully Paid</v>
      </c>
      <c r="E283" s="18" t="str">
        <f t="shared" si="21"/>
        <v>Fully Paid</v>
      </c>
      <c r="F283" s="18" t="str">
        <f t="shared" si="22"/>
        <v>Fully Paid</v>
      </c>
    </row>
    <row r="284" spans="2:6" x14ac:dyDescent="0.25">
      <c r="B284" s="17">
        <f t="shared" si="23"/>
        <v>273</v>
      </c>
      <c r="C284" s="18" t="str">
        <f t="shared" si="24"/>
        <v>Fully Paid</v>
      </c>
      <c r="D284" s="16" t="str">
        <f t="shared" si="20"/>
        <v>Fully Paid</v>
      </c>
      <c r="E284" s="18" t="str">
        <f t="shared" si="21"/>
        <v>Fully Paid</v>
      </c>
      <c r="F284" s="18" t="str">
        <f t="shared" si="22"/>
        <v>Fully Paid</v>
      </c>
    </row>
    <row r="285" spans="2:6" x14ac:dyDescent="0.25">
      <c r="B285" s="17">
        <f t="shared" si="23"/>
        <v>274</v>
      </c>
      <c r="C285" s="18" t="str">
        <f t="shared" si="24"/>
        <v>Fully Paid</v>
      </c>
      <c r="D285" s="16" t="str">
        <f t="shared" si="20"/>
        <v>Fully Paid</v>
      </c>
      <c r="E285" s="18" t="str">
        <f t="shared" si="21"/>
        <v>Fully Paid</v>
      </c>
      <c r="F285" s="18" t="str">
        <f t="shared" si="22"/>
        <v>Fully Paid</v>
      </c>
    </row>
    <row r="286" spans="2:6" x14ac:dyDescent="0.25">
      <c r="B286" s="17">
        <f t="shared" si="23"/>
        <v>275</v>
      </c>
      <c r="C286" s="18" t="str">
        <f t="shared" si="24"/>
        <v>Fully Paid</v>
      </c>
      <c r="D286" s="16" t="str">
        <f t="shared" si="20"/>
        <v>Fully Paid</v>
      </c>
      <c r="E286" s="18" t="str">
        <f t="shared" si="21"/>
        <v>Fully Paid</v>
      </c>
      <c r="F286" s="18" t="str">
        <f t="shared" si="22"/>
        <v>Fully Paid</v>
      </c>
    </row>
    <row r="287" spans="2:6" x14ac:dyDescent="0.25">
      <c r="B287" s="17">
        <f t="shared" si="23"/>
        <v>276</v>
      </c>
      <c r="C287" s="18" t="str">
        <f t="shared" si="24"/>
        <v>Fully Paid</v>
      </c>
      <c r="D287" s="16" t="str">
        <f t="shared" si="20"/>
        <v>Fully Paid</v>
      </c>
      <c r="E287" s="18" t="str">
        <f t="shared" si="21"/>
        <v>Fully Paid</v>
      </c>
      <c r="F287" s="18" t="str">
        <f t="shared" si="22"/>
        <v>Fully Paid</v>
      </c>
    </row>
    <row r="288" spans="2:6" x14ac:dyDescent="0.25">
      <c r="B288" s="17">
        <f t="shared" si="23"/>
        <v>277</v>
      </c>
      <c r="C288" s="18" t="str">
        <f t="shared" si="24"/>
        <v>Fully Paid</v>
      </c>
      <c r="D288" s="16" t="str">
        <f t="shared" si="20"/>
        <v>Fully Paid</v>
      </c>
      <c r="E288" s="18" t="str">
        <f t="shared" si="21"/>
        <v>Fully Paid</v>
      </c>
      <c r="F288" s="18" t="str">
        <f t="shared" si="22"/>
        <v>Fully Paid</v>
      </c>
    </row>
    <row r="289" spans="2:6" x14ac:dyDescent="0.25">
      <c r="B289" s="17">
        <f t="shared" si="23"/>
        <v>278</v>
      </c>
      <c r="C289" s="18" t="str">
        <f t="shared" si="24"/>
        <v>Fully Paid</v>
      </c>
      <c r="D289" s="16" t="str">
        <f t="shared" si="20"/>
        <v>Fully Paid</v>
      </c>
      <c r="E289" s="18" t="str">
        <f t="shared" si="21"/>
        <v>Fully Paid</v>
      </c>
      <c r="F289" s="18" t="str">
        <f t="shared" si="22"/>
        <v>Fully Paid</v>
      </c>
    </row>
    <row r="290" spans="2:6" x14ac:dyDescent="0.25">
      <c r="B290" s="17">
        <f t="shared" si="23"/>
        <v>279</v>
      </c>
      <c r="C290" s="18" t="str">
        <f t="shared" si="24"/>
        <v>Fully Paid</v>
      </c>
      <c r="D290" s="16" t="str">
        <f t="shared" si="20"/>
        <v>Fully Paid</v>
      </c>
      <c r="E290" s="18" t="str">
        <f t="shared" si="21"/>
        <v>Fully Paid</v>
      </c>
      <c r="F290" s="18" t="str">
        <f t="shared" si="22"/>
        <v>Fully Paid</v>
      </c>
    </row>
    <row r="291" spans="2:6" x14ac:dyDescent="0.25">
      <c r="B291" s="17">
        <f t="shared" si="23"/>
        <v>280</v>
      </c>
      <c r="C291" s="18" t="str">
        <f t="shared" si="24"/>
        <v>Fully Paid</v>
      </c>
      <c r="D291" s="16" t="str">
        <f t="shared" si="20"/>
        <v>Fully Paid</v>
      </c>
      <c r="E291" s="18" t="str">
        <f t="shared" si="21"/>
        <v>Fully Paid</v>
      </c>
      <c r="F291" s="18" t="str">
        <f t="shared" si="22"/>
        <v>Fully Paid</v>
      </c>
    </row>
    <row r="292" spans="2:6" x14ac:dyDescent="0.25">
      <c r="B292" s="17">
        <f t="shared" si="23"/>
        <v>281</v>
      </c>
      <c r="C292" s="18" t="str">
        <f t="shared" si="24"/>
        <v>Fully Paid</v>
      </c>
      <c r="D292" s="16" t="str">
        <f t="shared" si="20"/>
        <v>Fully Paid</v>
      </c>
      <c r="E292" s="18" t="str">
        <f t="shared" si="21"/>
        <v>Fully Paid</v>
      </c>
      <c r="F292" s="18" t="str">
        <f t="shared" si="22"/>
        <v>Fully Paid</v>
      </c>
    </row>
    <row r="293" spans="2:6" x14ac:dyDescent="0.25">
      <c r="B293" s="17">
        <f t="shared" si="23"/>
        <v>282</v>
      </c>
      <c r="C293" s="18" t="str">
        <f t="shared" si="24"/>
        <v>Fully Paid</v>
      </c>
      <c r="D293" s="16" t="str">
        <f t="shared" si="20"/>
        <v>Fully Paid</v>
      </c>
      <c r="E293" s="18" t="str">
        <f t="shared" si="21"/>
        <v>Fully Paid</v>
      </c>
      <c r="F293" s="18" t="str">
        <f t="shared" si="22"/>
        <v>Fully Paid</v>
      </c>
    </row>
    <row r="294" spans="2:6" x14ac:dyDescent="0.25">
      <c r="B294" s="17">
        <f t="shared" si="23"/>
        <v>283</v>
      </c>
      <c r="C294" s="18" t="str">
        <f t="shared" si="24"/>
        <v>Fully Paid</v>
      </c>
      <c r="D294" s="16" t="str">
        <f t="shared" si="20"/>
        <v>Fully Paid</v>
      </c>
      <c r="E294" s="18" t="str">
        <f t="shared" si="21"/>
        <v>Fully Paid</v>
      </c>
      <c r="F294" s="18" t="str">
        <f t="shared" si="22"/>
        <v>Fully Paid</v>
      </c>
    </row>
    <row r="295" spans="2:6" x14ac:dyDescent="0.25">
      <c r="B295" s="17">
        <f t="shared" si="23"/>
        <v>284</v>
      </c>
      <c r="C295" s="18" t="str">
        <f t="shared" si="24"/>
        <v>Fully Paid</v>
      </c>
      <c r="D295" s="16" t="str">
        <f t="shared" si="20"/>
        <v>Fully Paid</v>
      </c>
      <c r="E295" s="18" t="str">
        <f t="shared" si="21"/>
        <v>Fully Paid</v>
      </c>
      <c r="F295" s="18" t="str">
        <f t="shared" si="22"/>
        <v>Fully Paid</v>
      </c>
    </row>
    <row r="296" spans="2:6" x14ac:dyDescent="0.25">
      <c r="B296" s="17">
        <f t="shared" si="23"/>
        <v>285</v>
      </c>
      <c r="C296" s="18" t="str">
        <f t="shared" si="24"/>
        <v>Fully Paid</v>
      </c>
      <c r="D296" s="16" t="str">
        <f t="shared" si="20"/>
        <v>Fully Paid</v>
      </c>
      <c r="E296" s="18" t="str">
        <f t="shared" si="21"/>
        <v>Fully Paid</v>
      </c>
      <c r="F296" s="18" t="str">
        <f t="shared" si="22"/>
        <v>Fully Paid</v>
      </c>
    </row>
    <row r="297" spans="2:6" x14ac:dyDescent="0.25">
      <c r="B297" s="17">
        <f t="shared" si="23"/>
        <v>286</v>
      </c>
      <c r="C297" s="18" t="str">
        <f t="shared" si="24"/>
        <v>Fully Paid</v>
      </c>
      <c r="D297" s="16" t="str">
        <f t="shared" si="20"/>
        <v>Fully Paid</v>
      </c>
      <c r="E297" s="18" t="str">
        <f t="shared" si="21"/>
        <v>Fully Paid</v>
      </c>
      <c r="F297" s="18" t="str">
        <f t="shared" si="22"/>
        <v>Fully Paid</v>
      </c>
    </row>
    <row r="298" spans="2:6" x14ac:dyDescent="0.25">
      <c r="B298" s="17">
        <f t="shared" si="23"/>
        <v>287</v>
      </c>
      <c r="C298" s="18" t="str">
        <f t="shared" si="24"/>
        <v>Fully Paid</v>
      </c>
      <c r="D298" s="16" t="str">
        <f t="shared" si="20"/>
        <v>Fully Paid</v>
      </c>
      <c r="E298" s="18" t="str">
        <f t="shared" si="21"/>
        <v>Fully Paid</v>
      </c>
      <c r="F298" s="18" t="str">
        <f t="shared" si="22"/>
        <v>Fully Paid</v>
      </c>
    </row>
    <row r="299" spans="2:6" x14ac:dyDescent="0.25">
      <c r="B299" s="17">
        <f t="shared" si="23"/>
        <v>288</v>
      </c>
      <c r="C299" s="18" t="str">
        <f t="shared" si="24"/>
        <v>Fully Paid</v>
      </c>
      <c r="D299" s="16" t="str">
        <f t="shared" si="20"/>
        <v>Fully Paid</v>
      </c>
      <c r="E299" s="18" t="str">
        <f t="shared" si="21"/>
        <v>Fully Paid</v>
      </c>
      <c r="F299" s="18" t="str">
        <f t="shared" si="22"/>
        <v>Fully Paid</v>
      </c>
    </row>
    <row r="300" spans="2:6" x14ac:dyDescent="0.25">
      <c r="B300" s="17">
        <f t="shared" si="23"/>
        <v>289</v>
      </c>
      <c r="C300" s="18" t="str">
        <f t="shared" si="24"/>
        <v>Fully Paid</v>
      </c>
      <c r="D300" s="16" t="str">
        <f t="shared" si="20"/>
        <v>Fully Paid</v>
      </c>
      <c r="E300" s="18" t="str">
        <f t="shared" si="21"/>
        <v>Fully Paid</v>
      </c>
      <c r="F300" s="18" t="str">
        <f t="shared" si="22"/>
        <v>Fully Paid</v>
      </c>
    </row>
    <row r="301" spans="2:6" x14ac:dyDescent="0.25">
      <c r="B301" s="17">
        <f t="shared" si="23"/>
        <v>290</v>
      </c>
      <c r="C301" s="18" t="str">
        <f t="shared" si="24"/>
        <v>Fully Paid</v>
      </c>
      <c r="D301" s="16" t="str">
        <f t="shared" si="20"/>
        <v>Fully Paid</v>
      </c>
      <c r="E301" s="18" t="str">
        <f t="shared" si="21"/>
        <v>Fully Paid</v>
      </c>
      <c r="F301" s="18" t="str">
        <f t="shared" si="22"/>
        <v>Fully Paid</v>
      </c>
    </row>
    <row r="302" spans="2:6" x14ac:dyDescent="0.25">
      <c r="B302" s="17">
        <f t="shared" si="23"/>
        <v>291</v>
      </c>
      <c r="C302" s="18" t="str">
        <f t="shared" si="24"/>
        <v>Fully Paid</v>
      </c>
      <c r="D302" s="16" t="str">
        <f t="shared" si="20"/>
        <v>Fully Paid</v>
      </c>
      <c r="E302" s="18" t="str">
        <f t="shared" si="21"/>
        <v>Fully Paid</v>
      </c>
      <c r="F302" s="18" t="str">
        <f t="shared" si="22"/>
        <v>Fully Paid</v>
      </c>
    </row>
    <row r="303" spans="2:6" x14ac:dyDescent="0.25">
      <c r="B303" s="17">
        <f t="shared" si="23"/>
        <v>292</v>
      </c>
      <c r="C303" s="18" t="str">
        <f t="shared" si="24"/>
        <v>Fully Paid</v>
      </c>
      <c r="D303" s="16" t="str">
        <f t="shared" si="20"/>
        <v>Fully Paid</v>
      </c>
      <c r="E303" s="18" t="str">
        <f t="shared" si="21"/>
        <v>Fully Paid</v>
      </c>
      <c r="F303" s="18" t="str">
        <f t="shared" si="22"/>
        <v>Fully Paid</v>
      </c>
    </row>
    <row r="304" spans="2:6" x14ac:dyDescent="0.25">
      <c r="B304" s="17">
        <f t="shared" si="23"/>
        <v>293</v>
      </c>
      <c r="C304" s="18" t="str">
        <f t="shared" si="24"/>
        <v>Fully Paid</v>
      </c>
      <c r="D304" s="16" t="str">
        <f t="shared" si="20"/>
        <v>Fully Paid</v>
      </c>
      <c r="E304" s="18" t="str">
        <f t="shared" si="21"/>
        <v>Fully Paid</v>
      </c>
      <c r="F304" s="18" t="str">
        <f t="shared" si="22"/>
        <v>Fully Paid</v>
      </c>
    </row>
    <row r="305" spans="2:6" x14ac:dyDescent="0.25">
      <c r="B305" s="17">
        <f t="shared" si="23"/>
        <v>294</v>
      </c>
      <c r="C305" s="18" t="str">
        <f t="shared" si="24"/>
        <v>Fully Paid</v>
      </c>
      <c r="D305" s="16" t="str">
        <f t="shared" si="20"/>
        <v>Fully Paid</v>
      </c>
      <c r="E305" s="18" t="str">
        <f t="shared" si="21"/>
        <v>Fully Paid</v>
      </c>
      <c r="F305" s="18" t="str">
        <f t="shared" si="22"/>
        <v>Fully Paid</v>
      </c>
    </row>
    <row r="306" spans="2:6" x14ac:dyDescent="0.25">
      <c r="B306" s="17">
        <f t="shared" si="23"/>
        <v>295</v>
      </c>
      <c r="C306" s="18" t="str">
        <f t="shared" si="24"/>
        <v>Fully Paid</v>
      </c>
      <c r="D306" s="16" t="str">
        <f t="shared" si="20"/>
        <v>Fully Paid</v>
      </c>
      <c r="E306" s="18" t="str">
        <f t="shared" si="21"/>
        <v>Fully Paid</v>
      </c>
      <c r="F306" s="18" t="str">
        <f t="shared" si="22"/>
        <v>Fully Paid</v>
      </c>
    </row>
    <row r="307" spans="2:6" x14ac:dyDescent="0.25">
      <c r="B307" s="17">
        <f t="shared" si="23"/>
        <v>296</v>
      </c>
      <c r="C307" s="18" t="str">
        <f t="shared" si="24"/>
        <v>Fully Paid</v>
      </c>
      <c r="D307" s="16" t="str">
        <f t="shared" si="20"/>
        <v>Fully Paid</v>
      </c>
      <c r="E307" s="18" t="str">
        <f t="shared" si="21"/>
        <v>Fully Paid</v>
      </c>
      <c r="F307" s="18" t="str">
        <f t="shared" si="22"/>
        <v>Fully Paid</v>
      </c>
    </row>
    <row r="308" spans="2:6" x14ac:dyDescent="0.25">
      <c r="B308" s="17">
        <f t="shared" si="23"/>
        <v>297</v>
      </c>
      <c r="C308" s="18" t="str">
        <f t="shared" si="24"/>
        <v>Fully Paid</v>
      </c>
      <c r="D308" s="16" t="str">
        <f t="shared" si="20"/>
        <v>Fully Paid</v>
      </c>
      <c r="E308" s="18" t="str">
        <f t="shared" si="21"/>
        <v>Fully Paid</v>
      </c>
      <c r="F308" s="18" t="str">
        <f t="shared" si="22"/>
        <v>Fully Paid</v>
      </c>
    </row>
    <row r="309" spans="2:6" x14ac:dyDescent="0.25">
      <c r="B309" s="17">
        <f t="shared" si="23"/>
        <v>298</v>
      </c>
      <c r="C309" s="18" t="str">
        <f t="shared" si="24"/>
        <v>Fully Paid</v>
      </c>
      <c r="D309" s="16" t="str">
        <f t="shared" si="20"/>
        <v>Fully Paid</v>
      </c>
      <c r="E309" s="18" t="str">
        <f t="shared" si="21"/>
        <v>Fully Paid</v>
      </c>
      <c r="F309" s="18" t="str">
        <f t="shared" si="22"/>
        <v>Fully Paid</v>
      </c>
    </row>
    <row r="310" spans="2:6" x14ac:dyDescent="0.25">
      <c r="B310" s="17">
        <f t="shared" si="23"/>
        <v>299</v>
      </c>
      <c r="C310" s="18" t="str">
        <f t="shared" si="24"/>
        <v>Fully Paid</v>
      </c>
      <c r="D310" s="16" t="str">
        <f t="shared" si="20"/>
        <v>Fully Paid</v>
      </c>
      <c r="E310" s="18" t="str">
        <f t="shared" si="21"/>
        <v>Fully Paid</v>
      </c>
      <c r="F310" s="18" t="str">
        <f t="shared" si="22"/>
        <v>Fully Paid</v>
      </c>
    </row>
    <row r="311" spans="2:6" x14ac:dyDescent="0.25">
      <c r="B311" s="17">
        <f t="shared" si="23"/>
        <v>300</v>
      </c>
      <c r="C311" s="18" t="str">
        <f t="shared" si="24"/>
        <v>Fully Paid</v>
      </c>
      <c r="D311" s="16" t="str">
        <f t="shared" si="20"/>
        <v>Fully Paid</v>
      </c>
      <c r="E311" s="18" t="str">
        <f t="shared" si="21"/>
        <v>Fully Paid</v>
      </c>
      <c r="F311" s="18" t="str">
        <f t="shared" si="22"/>
        <v>Fully Paid</v>
      </c>
    </row>
    <row r="312" spans="2:6" x14ac:dyDescent="0.25">
      <c r="B312" s="17">
        <f t="shared" si="23"/>
        <v>301</v>
      </c>
      <c r="C312" s="18" t="str">
        <f t="shared" si="24"/>
        <v>Fully Paid</v>
      </c>
      <c r="D312" s="16" t="str">
        <f t="shared" si="20"/>
        <v>Fully Paid</v>
      </c>
      <c r="E312" s="18" t="str">
        <f t="shared" si="21"/>
        <v>Fully Paid</v>
      </c>
      <c r="F312" s="18" t="str">
        <f t="shared" si="22"/>
        <v>Fully Paid</v>
      </c>
    </row>
    <row r="313" spans="2:6" x14ac:dyDescent="0.25">
      <c r="B313" s="17">
        <f t="shared" si="23"/>
        <v>302</v>
      </c>
      <c r="C313" s="18" t="str">
        <f t="shared" si="24"/>
        <v>Fully Paid</v>
      </c>
      <c r="D313" s="16" t="str">
        <f t="shared" si="20"/>
        <v>Fully Paid</v>
      </c>
      <c r="E313" s="18" t="str">
        <f t="shared" si="21"/>
        <v>Fully Paid</v>
      </c>
      <c r="F313" s="18" t="str">
        <f t="shared" si="22"/>
        <v>Fully Paid</v>
      </c>
    </row>
    <row r="314" spans="2:6" x14ac:dyDescent="0.25">
      <c r="B314" s="17">
        <f t="shared" si="23"/>
        <v>303</v>
      </c>
      <c r="C314" s="18" t="str">
        <f t="shared" si="24"/>
        <v>Fully Paid</v>
      </c>
      <c r="D314" s="16" t="str">
        <f t="shared" si="20"/>
        <v>Fully Paid</v>
      </c>
      <c r="E314" s="18" t="str">
        <f t="shared" si="21"/>
        <v>Fully Paid</v>
      </c>
      <c r="F314" s="18" t="str">
        <f t="shared" si="22"/>
        <v>Fully Paid</v>
      </c>
    </row>
    <row r="315" spans="2:6" x14ac:dyDescent="0.25">
      <c r="B315" s="17">
        <f t="shared" si="23"/>
        <v>304</v>
      </c>
      <c r="C315" s="18" t="str">
        <f t="shared" si="24"/>
        <v>Fully Paid</v>
      </c>
      <c r="D315" s="16" t="str">
        <f t="shared" si="20"/>
        <v>Fully Paid</v>
      </c>
      <c r="E315" s="18" t="str">
        <f t="shared" si="21"/>
        <v>Fully Paid</v>
      </c>
      <c r="F315" s="18" t="str">
        <f t="shared" si="22"/>
        <v>Fully Paid</v>
      </c>
    </row>
    <row r="316" spans="2:6" x14ac:dyDescent="0.25">
      <c r="B316" s="17">
        <f t="shared" si="23"/>
        <v>305</v>
      </c>
      <c r="C316" s="18" t="str">
        <f t="shared" si="24"/>
        <v>Fully Paid</v>
      </c>
      <c r="D316" s="16" t="str">
        <f t="shared" si="20"/>
        <v>Fully Paid</v>
      </c>
      <c r="E316" s="18" t="str">
        <f t="shared" si="21"/>
        <v>Fully Paid</v>
      </c>
      <c r="F316" s="18" t="str">
        <f t="shared" si="22"/>
        <v>Fully Paid</v>
      </c>
    </row>
    <row r="317" spans="2:6" x14ac:dyDescent="0.25">
      <c r="B317" s="17">
        <f t="shared" si="23"/>
        <v>306</v>
      </c>
      <c r="C317" s="18" t="str">
        <f t="shared" si="24"/>
        <v>Fully Paid</v>
      </c>
      <c r="D317" s="16" t="str">
        <f t="shared" si="20"/>
        <v>Fully Paid</v>
      </c>
      <c r="E317" s="18" t="str">
        <f t="shared" si="21"/>
        <v>Fully Paid</v>
      </c>
      <c r="F317" s="18" t="str">
        <f t="shared" si="22"/>
        <v>Fully Paid</v>
      </c>
    </row>
    <row r="318" spans="2:6" x14ac:dyDescent="0.25">
      <c r="B318" s="17">
        <f t="shared" si="23"/>
        <v>307</v>
      </c>
      <c r="C318" s="18" t="str">
        <f t="shared" si="24"/>
        <v>Fully Paid</v>
      </c>
      <c r="D318" s="16" t="str">
        <f t="shared" si="20"/>
        <v>Fully Paid</v>
      </c>
      <c r="E318" s="18" t="str">
        <f t="shared" si="21"/>
        <v>Fully Paid</v>
      </c>
      <c r="F318" s="18" t="str">
        <f t="shared" si="22"/>
        <v>Fully Paid</v>
      </c>
    </row>
    <row r="319" spans="2:6" x14ac:dyDescent="0.25">
      <c r="B319" s="17">
        <f t="shared" si="23"/>
        <v>308</v>
      </c>
      <c r="C319" s="18" t="str">
        <f t="shared" si="24"/>
        <v>Fully Paid</v>
      </c>
      <c r="D319" s="16" t="str">
        <f t="shared" si="20"/>
        <v>Fully Paid</v>
      </c>
      <c r="E319" s="18" t="str">
        <f t="shared" si="21"/>
        <v>Fully Paid</v>
      </c>
      <c r="F319" s="18" t="str">
        <f t="shared" si="22"/>
        <v>Fully Paid</v>
      </c>
    </row>
    <row r="320" spans="2:6" x14ac:dyDescent="0.25">
      <c r="B320" s="17">
        <f t="shared" si="23"/>
        <v>309</v>
      </c>
      <c r="C320" s="18" t="str">
        <f t="shared" si="24"/>
        <v>Fully Paid</v>
      </c>
      <c r="D320" s="16" t="str">
        <f t="shared" si="20"/>
        <v>Fully Paid</v>
      </c>
      <c r="E320" s="18" t="str">
        <f t="shared" si="21"/>
        <v>Fully Paid</v>
      </c>
      <c r="F320" s="18" t="str">
        <f t="shared" si="22"/>
        <v>Fully Paid</v>
      </c>
    </row>
    <row r="321" spans="2:6" x14ac:dyDescent="0.25">
      <c r="B321" s="17">
        <f t="shared" si="23"/>
        <v>310</v>
      </c>
      <c r="C321" s="18" t="str">
        <f t="shared" si="24"/>
        <v>Fully Paid</v>
      </c>
      <c r="D321" s="16" t="str">
        <f t="shared" si="20"/>
        <v>Fully Paid</v>
      </c>
      <c r="E321" s="18" t="str">
        <f t="shared" si="21"/>
        <v>Fully Paid</v>
      </c>
      <c r="F321" s="18" t="str">
        <f t="shared" si="22"/>
        <v>Fully Paid</v>
      </c>
    </row>
    <row r="322" spans="2:6" x14ac:dyDescent="0.25">
      <c r="B322" s="17">
        <f t="shared" si="23"/>
        <v>311</v>
      </c>
      <c r="C322" s="18" t="str">
        <f t="shared" si="24"/>
        <v>Fully Paid</v>
      </c>
      <c r="D322" s="16" t="str">
        <f t="shared" si="20"/>
        <v>Fully Paid</v>
      </c>
      <c r="E322" s="18" t="str">
        <f t="shared" si="21"/>
        <v>Fully Paid</v>
      </c>
      <c r="F322" s="18" t="str">
        <f t="shared" si="22"/>
        <v>Fully Paid</v>
      </c>
    </row>
    <row r="323" spans="2:6" x14ac:dyDescent="0.25">
      <c r="B323" s="17">
        <f t="shared" si="23"/>
        <v>312</v>
      </c>
      <c r="C323" s="18" t="str">
        <f t="shared" si="24"/>
        <v>Fully Paid</v>
      </c>
      <c r="D323" s="16" t="str">
        <f t="shared" si="20"/>
        <v>Fully Paid</v>
      </c>
      <c r="E323" s="18" t="str">
        <f t="shared" si="21"/>
        <v>Fully Paid</v>
      </c>
      <c r="F323" s="18" t="str">
        <f t="shared" si="22"/>
        <v>Fully Paid</v>
      </c>
    </row>
    <row r="324" spans="2:6" x14ac:dyDescent="0.25">
      <c r="B324" s="17">
        <f t="shared" si="23"/>
        <v>313</v>
      </c>
      <c r="C324" s="18" t="str">
        <f t="shared" si="24"/>
        <v>Fully Paid</v>
      </c>
      <c r="D324" s="16" t="str">
        <f t="shared" si="20"/>
        <v>Fully Paid</v>
      </c>
      <c r="E324" s="18" t="str">
        <f t="shared" si="21"/>
        <v>Fully Paid</v>
      </c>
      <c r="F324" s="18" t="str">
        <f t="shared" si="22"/>
        <v>Fully Paid</v>
      </c>
    </row>
    <row r="325" spans="2:6" x14ac:dyDescent="0.25">
      <c r="B325" s="17">
        <f t="shared" si="23"/>
        <v>314</v>
      </c>
      <c r="C325" s="18" t="str">
        <f t="shared" si="24"/>
        <v>Fully Paid</v>
      </c>
      <c r="D325" s="16" t="str">
        <f t="shared" si="20"/>
        <v>Fully Paid</v>
      </c>
      <c r="E325" s="18" t="str">
        <f t="shared" si="21"/>
        <v>Fully Paid</v>
      </c>
      <c r="F325" s="18" t="str">
        <f t="shared" si="22"/>
        <v>Fully Paid</v>
      </c>
    </row>
    <row r="326" spans="2:6" x14ac:dyDescent="0.25">
      <c r="B326" s="17">
        <f t="shared" si="23"/>
        <v>315</v>
      </c>
      <c r="C326" s="18" t="str">
        <f t="shared" si="24"/>
        <v>Fully Paid</v>
      </c>
      <c r="D326" s="16" t="str">
        <f t="shared" si="20"/>
        <v>Fully Paid</v>
      </c>
      <c r="E326" s="18" t="str">
        <f t="shared" si="21"/>
        <v>Fully Paid</v>
      </c>
      <c r="F326" s="18" t="str">
        <f t="shared" si="22"/>
        <v>Fully Paid</v>
      </c>
    </row>
    <row r="327" spans="2:6" x14ac:dyDescent="0.25">
      <c r="B327" s="17">
        <f t="shared" si="23"/>
        <v>316</v>
      </c>
      <c r="C327" s="18" t="str">
        <f t="shared" si="24"/>
        <v>Fully Paid</v>
      </c>
      <c r="D327" s="16" t="str">
        <f t="shared" si="20"/>
        <v>Fully Paid</v>
      </c>
      <c r="E327" s="18" t="str">
        <f t="shared" si="21"/>
        <v>Fully Paid</v>
      </c>
      <c r="F327" s="18" t="str">
        <f t="shared" si="22"/>
        <v>Fully Paid</v>
      </c>
    </row>
    <row r="328" spans="2:6" x14ac:dyDescent="0.25">
      <c r="B328" s="17">
        <f t="shared" si="23"/>
        <v>317</v>
      </c>
      <c r="C328" s="18" t="str">
        <f t="shared" si="24"/>
        <v>Fully Paid</v>
      </c>
      <c r="D328" s="16" t="str">
        <f t="shared" si="20"/>
        <v>Fully Paid</v>
      </c>
      <c r="E328" s="18" t="str">
        <f t="shared" si="21"/>
        <v>Fully Paid</v>
      </c>
      <c r="F328" s="18" t="str">
        <f t="shared" si="22"/>
        <v>Fully Paid</v>
      </c>
    </row>
    <row r="329" spans="2:6" x14ac:dyDescent="0.25">
      <c r="B329" s="17">
        <f t="shared" si="23"/>
        <v>318</v>
      </c>
      <c r="C329" s="18" t="str">
        <f t="shared" si="24"/>
        <v>Fully Paid</v>
      </c>
      <c r="D329" s="16" t="str">
        <f t="shared" si="20"/>
        <v>Fully Paid</v>
      </c>
      <c r="E329" s="18" t="str">
        <f t="shared" si="21"/>
        <v>Fully Paid</v>
      </c>
      <c r="F329" s="18" t="str">
        <f t="shared" si="22"/>
        <v>Fully Paid</v>
      </c>
    </row>
    <row r="330" spans="2:6" x14ac:dyDescent="0.25">
      <c r="B330" s="17">
        <f t="shared" si="23"/>
        <v>319</v>
      </c>
      <c r="C330" s="18" t="str">
        <f t="shared" si="24"/>
        <v>Fully Paid</v>
      </c>
      <c r="D330" s="16" t="str">
        <f t="shared" si="20"/>
        <v>Fully Paid</v>
      </c>
      <c r="E330" s="18" t="str">
        <f t="shared" si="21"/>
        <v>Fully Paid</v>
      </c>
      <c r="F330" s="18" t="str">
        <f t="shared" si="22"/>
        <v>Fully Paid</v>
      </c>
    </row>
    <row r="331" spans="2:6" x14ac:dyDescent="0.25">
      <c r="B331" s="17">
        <f t="shared" si="23"/>
        <v>320</v>
      </c>
      <c r="C331" s="18" t="str">
        <f t="shared" si="24"/>
        <v>Fully Paid</v>
      </c>
      <c r="D331" s="16" t="str">
        <f t="shared" si="20"/>
        <v>Fully Paid</v>
      </c>
      <c r="E331" s="18" t="str">
        <f t="shared" si="21"/>
        <v>Fully Paid</v>
      </c>
      <c r="F331" s="18" t="str">
        <f t="shared" si="22"/>
        <v>Fully Paid</v>
      </c>
    </row>
    <row r="332" spans="2:6" x14ac:dyDescent="0.25">
      <c r="B332" s="17">
        <f t="shared" si="23"/>
        <v>321</v>
      </c>
      <c r="C332" s="18" t="str">
        <f t="shared" si="24"/>
        <v>Fully Paid</v>
      </c>
      <c r="D332" s="16" t="str">
        <f t="shared" si="20"/>
        <v>Fully Paid</v>
      </c>
      <c r="E332" s="18" t="str">
        <f t="shared" si="21"/>
        <v>Fully Paid</v>
      </c>
      <c r="F332" s="18" t="str">
        <f t="shared" si="22"/>
        <v>Fully Paid</v>
      </c>
    </row>
    <row r="333" spans="2:6" x14ac:dyDescent="0.25">
      <c r="B333" s="17">
        <f t="shared" si="23"/>
        <v>322</v>
      </c>
      <c r="C333" s="18" t="str">
        <f t="shared" si="24"/>
        <v>Fully Paid</v>
      </c>
      <c r="D333" s="16" t="str">
        <f t="shared" ref="D333:D371" si="25">IF(B333&lt;=$C$8,-PMT($C$6,$C$8,$C$4),"Fully Paid")</f>
        <v>Fully Paid</v>
      </c>
      <c r="E333" s="18" t="str">
        <f t="shared" ref="E333:E371" si="26">IF(B333&lt;=$C$8,D333-F333,"Fully Paid")</f>
        <v>Fully Paid</v>
      </c>
      <c r="F333" s="18" t="str">
        <f t="shared" ref="F333:F371" si="27">IF(B333&lt;=$C$8,-PPMT($C$6,B333,$C$8,$C$12),"Fully Paid")</f>
        <v>Fully Paid</v>
      </c>
    </row>
    <row r="334" spans="2:6" x14ac:dyDescent="0.25">
      <c r="B334" s="17">
        <f t="shared" ref="B334:B371" si="28">B333+1</f>
        <v>323</v>
      </c>
      <c r="C334" s="18" t="str">
        <f t="shared" ref="C334:C371" si="29">IF(B333&lt;=C$8,C333-F333,"Fully Paid")</f>
        <v>Fully Paid</v>
      </c>
      <c r="D334" s="16" t="str">
        <f t="shared" si="25"/>
        <v>Fully Paid</v>
      </c>
      <c r="E334" s="18" t="str">
        <f t="shared" si="26"/>
        <v>Fully Paid</v>
      </c>
      <c r="F334" s="18" t="str">
        <f t="shared" si="27"/>
        <v>Fully Paid</v>
      </c>
    </row>
    <row r="335" spans="2:6" x14ac:dyDescent="0.25">
      <c r="B335" s="17">
        <f t="shared" si="28"/>
        <v>324</v>
      </c>
      <c r="C335" s="18" t="str">
        <f t="shared" si="29"/>
        <v>Fully Paid</v>
      </c>
      <c r="D335" s="16" t="str">
        <f t="shared" si="25"/>
        <v>Fully Paid</v>
      </c>
      <c r="E335" s="18" t="str">
        <f t="shared" si="26"/>
        <v>Fully Paid</v>
      </c>
      <c r="F335" s="18" t="str">
        <f t="shared" si="27"/>
        <v>Fully Paid</v>
      </c>
    </row>
    <row r="336" spans="2:6" x14ac:dyDescent="0.25">
      <c r="B336" s="17">
        <f t="shared" si="28"/>
        <v>325</v>
      </c>
      <c r="C336" s="18" t="str">
        <f t="shared" si="29"/>
        <v>Fully Paid</v>
      </c>
      <c r="D336" s="16" t="str">
        <f t="shared" si="25"/>
        <v>Fully Paid</v>
      </c>
      <c r="E336" s="18" t="str">
        <f t="shared" si="26"/>
        <v>Fully Paid</v>
      </c>
      <c r="F336" s="18" t="str">
        <f t="shared" si="27"/>
        <v>Fully Paid</v>
      </c>
    </row>
    <row r="337" spans="2:6" x14ac:dyDescent="0.25">
      <c r="B337" s="17">
        <f t="shared" si="28"/>
        <v>326</v>
      </c>
      <c r="C337" s="18" t="str">
        <f t="shared" si="29"/>
        <v>Fully Paid</v>
      </c>
      <c r="D337" s="16" t="str">
        <f t="shared" si="25"/>
        <v>Fully Paid</v>
      </c>
      <c r="E337" s="18" t="str">
        <f t="shared" si="26"/>
        <v>Fully Paid</v>
      </c>
      <c r="F337" s="18" t="str">
        <f t="shared" si="27"/>
        <v>Fully Paid</v>
      </c>
    </row>
    <row r="338" spans="2:6" x14ac:dyDescent="0.25">
      <c r="B338" s="17">
        <f t="shared" si="28"/>
        <v>327</v>
      </c>
      <c r="C338" s="18" t="str">
        <f t="shared" si="29"/>
        <v>Fully Paid</v>
      </c>
      <c r="D338" s="16" t="str">
        <f t="shared" si="25"/>
        <v>Fully Paid</v>
      </c>
      <c r="E338" s="18" t="str">
        <f t="shared" si="26"/>
        <v>Fully Paid</v>
      </c>
      <c r="F338" s="18" t="str">
        <f t="shared" si="27"/>
        <v>Fully Paid</v>
      </c>
    </row>
    <row r="339" spans="2:6" x14ac:dyDescent="0.25">
      <c r="B339" s="17">
        <f t="shared" si="28"/>
        <v>328</v>
      </c>
      <c r="C339" s="18" t="str">
        <f t="shared" si="29"/>
        <v>Fully Paid</v>
      </c>
      <c r="D339" s="16" t="str">
        <f t="shared" si="25"/>
        <v>Fully Paid</v>
      </c>
      <c r="E339" s="18" t="str">
        <f t="shared" si="26"/>
        <v>Fully Paid</v>
      </c>
      <c r="F339" s="18" t="str">
        <f t="shared" si="27"/>
        <v>Fully Paid</v>
      </c>
    </row>
    <row r="340" spans="2:6" x14ac:dyDescent="0.25">
      <c r="B340" s="17">
        <f t="shared" si="28"/>
        <v>329</v>
      </c>
      <c r="C340" s="18" t="str">
        <f t="shared" si="29"/>
        <v>Fully Paid</v>
      </c>
      <c r="D340" s="16" t="str">
        <f t="shared" si="25"/>
        <v>Fully Paid</v>
      </c>
      <c r="E340" s="18" t="str">
        <f t="shared" si="26"/>
        <v>Fully Paid</v>
      </c>
      <c r="F340" s="18" t="str">
        <f t="shared" si="27"/>
        <v>Fully Paid</v>
      </c>
    </row>
    <row r="341" spans="2:6" x14ac:dyDescent="0.25">
      <c r="B341" s="17">
        <f t="shared" si="28"/>
        <v>330</v>
      </c>
      <c r="C341" s="18" t="str">
        <f t="shared" si="29"/>
        <v>Fully Paid</v>
      </c>
      <c r="D341" s="16" t="str">
        <f t="shared" si="25"/>
        <v>Fully Paid</v>
      </c>
      <c r="E341" s="18" t="str">
        <f t="shared" si="26"/>
        <v>Fully Paid</v>
      </c>
      <c r="F341" s="18" t="str">
        <f t="shared" si="27"/>
        <v>Fully Paid</v>
      </c>
    </row>
    <row r="342" spans="2:6" x14ac:dyDescent="0.25">
      <c r="B342" s="17">
        <f t="shared" si="28"/>
        <v>331</v>
      </c>
      <c r="C342" s="18" t="str">
        <f t="shared" si="29"/>
        <v>Fully Paid</v>
      </c>
      <c r="D342" s="16" t="str">
        <f t="shared" si="25"/>
        <v>Fully Paid</v>
      </c>
      <c r="E342" s="18" t="str">
        <f t="shared" si="26"/>
        <v>Fully Paid</v>
      </c>
      <c r="F342" s="18" t="str">
        <f t="shared" si="27"/>
        <v>Fully Paid</v>
      </c>
    </row>
    <row r="343" spans="2:6" x14ac:dyDescent="0.25">
      <c r="B343" s="17">
        <f t="shared" si="28"/>
        <v>332</v>
      </c>
      <c r="C343" s="18" t="str">
        <f t="shared" si="29"/>
        <v>Fully Paid</v>
      </c>
      <c r="D343" s="16" t="str">
        <f t="shared" si="25"/>
        <v>Fully Paid</v>
      </c>
      <c r="E343" s="18" t="str">
        <f t="shared" si="26"/>
        <v>Fully Paid</v>
      </c>
      <c r="F343" s="18" t="str">
        <f t="shared" si="27"/>
        <v>Fully Paid</v>
      </c>
    </row>
    <row r="344" spans="2:6" x14ac:dyDescent="0.25">
      <c r="B344" s="17">
        <f t="shared" si="28"/>
        <v>333</v>
      </c>
      <c r="C344" s="18" t="str">
        <f t="shared" si="29"/>
        <v>Fully Paid</v>
      </c>
      <c r="D344" s="16" t="str">
        <f t="shared" si="25"/>
        <v>Fully Paid</v>
      </c>
      <c r="E344" s="18" t="str">
        <f t="shared" si="26"/>
        <v>Fully Paid</v>
      </c>
      <c r="F344" s="18" t="str">
        <f t="shared" si="27"/>
        <v>Fully Paid</v>
      </c>
    </row>
    <row r="345" spans="2:6" x14ac:dyDescent="0.25">
      <c r="B345" s="17">
        <f t="shared" si="28"/>
        <v>334</v>
      </c>
      <c r="C345" s="18" t="str">
        <f t="shared" si="29"/>
        <v>Fully Paid</v>
      </c>
      <c r="D345" s="16" t="str">
        <f t="shared" si="25"/>
        <v>Fully Paid</v>
      </c>
      <c r="E345" s="18" t="str">
        <f t="shared" si="26"/>
        <v>Fully Paid</v>
      </c>
      <c r="F345" s="18" t="str">
        <f t="shared" si="27"/>
        <v>Fully Paid</v>
      </c>
    </row>
    <row r="346" spans="2:6" x14ac:dyDescent="0.25">
      <c r="B346" s="17">
        <f t="shared" si="28"/>
        <v>335</v>
      </c>
      <c r="C346" s="18" t="str">
        <f t="shared" si="29"/>
        <v>Fully Paid</v>
      </c>
      <c r="D346" s="16" t="str">
        <f t="shared" si="25"/>
        <v>Fully Paid</v>
      </c>
      <c r="E346" s="18" t="str">
        <f t="shared" si="26"/>
        <v>Fully Paid</v>
      </c>
      <c r="F346" s="18" t="str">
        <f t="shared" si="27"/>
        <v>Fully Paid</v>
      </c>
    </row>
    <row r="347" spans="2:6" x14ac:dyDescent="0.25">
      <c r="B347" s="17">
        <f t="shared" si="28"/>
        <v>336</v>
      </c>
      <c r="C347" s="18" t="str">
        <f t="shared" si="29"/>
        <v>Fully Paid</v>
      </c>
      <c r="D347" s="16" t="str">
        <f t="shared" si="25"/>
        <v>Fully Paid</v>
      </c>
      <c r="E347" s="18" t="str">
        <f t="shared" si="26"/>
        <v>Fully Paid</v>
      </c>
      <c r="F347" s="18" t="str">
        <f t="shared" si="27"/>
        <v>Fully Paid</v>
      </c>
    </row>
    <row r="348" spans="2:6" x14ac:dyDescent="0.25">
      <c r="B348" s="17">
        <f t="shared" si="28"/>
        <v>337</v>
      </c>
      <c r="C348" s="18" t="str">
        <f t="shared" si="29"/>
        <v>Fully Paid</v>
      </c>
      <c r="D348" s="16" t="str">
        <f t="shared" si="25"/>
        <v>Fully Paid</v>
      </c>
      <c r="E348" s="18" t="str">
        <f t="shared" si="26"/>
        <v>Fully Paid</v>
      </c>
      <c r="F348" s="18" t="str">
        <f t="shared" si="27"/>
        <v>Fully Paid</v>
      </c>
    </row>
    <row r="349" spans="2:6" x14ac:dyDescent="0.25">
      <c r="B349" s="17">
        <f t="shared" si="28"/>
        <v>338</v>
      </c>
      <c r="C349" s="18" t="str">
        <f t="shared" si="29"/>
        <v>Fully Paid</v>
      </c>
      <c r="D349" s="16" t="str">
        <f t="shared" si="25"/>
        <v>Fully Paid</v>
      </c>
      <c r="E349" s="18" t="str">
        <f t="shared" si="26"/>
        <v>Fully Paid</v>
      </c>
      <c r="F349" s="18" t="str">
        <f t="shared" si="27"/>
        <v>Fully Paid</v>
      </c>
    </row>
    <row r="350" spans="2:6" x14ac:dyDescent="0.25">
      <c r="B350" s="17">
        <f t="shared" si="28"/>
        <v>339</v>
      </c>
      <c r="C350" s="18" t="str">
        <f t="shared" si="29"/>
        <v>Fully Paid</v>
      </c>
      <c r="D350" s="16" t="str">
        <f t="shared" si="25"/>
        <v>Fully Paid</v>
      </c>
      <c r="E350" s="18" t="str">
        <f t="shared" si="26"/>
        <v>Fully Paid</v>
      </c>
      <c r="F350" s="18" t="str">
        <f t="shared" si="27"/>
        <v>Fully Paid</v>
      </c>
    </row>
    <row r="351" spans="2:6" x14ac:dyDescent="0.25">
      <c r="B351" s="17">
        <f t="shared" si="28"/>
        <v>340</v>
      </c>
      <c r="C351" s="18" t="str">
        <f t="shared" si="29"/>
        <v>Fully Paid</v>
      </c>
      <c r="D351" s="16" t="str">
        <f t="shared" si="25"/>
        <v>Fully Paid</v>
      </c>
      <c r="E351" s="18" t="str">
        <f t="shared" si="26"/>
        <v>Fully Paid</v>
      </c>
      <c r="F351" s="18" t="str">
        <f t="shared" si="27"/>
        <v>Fully Paid</v>
      </c>
    </row>
    <row r="352" spans="2:6" x14ac:dyDescent="0.25">
      <c r="B352" s="17">
        <f t="shared" si="28"/>
        <v>341</v>
      </c>
      <c r="C352" s="18" t="str">
        <f t="shared" si="29"/>
        <v>Fully Paid</v>
      </c>
      <c r="D352" s="16" t="str">
        <f t="shared" si="25"/>
        <v>Fully Paid</v>
      </c>
      <c r="E352" s="18" t="str">
        <f t="shared" si="26"/>
        <v>Fully Paid</v>
      </c>
      <c r="F352" s="18" t="str">
        <f t="shared" si="27"/>
        <v>Fully Paid</v>
      </c>
    </row>
    <row r="353" spans="2:6" x14ac:dyDescent="0.25">
      <c r="B353" s="17">
        <f t="shared" si="28"/>
        <v>342</v>
      </c>
      <c r="C353" s="18" t="str">
        <f t="shared" si="29"/>
        <v>Fully Paid</v>
      </c>
      <c r="D353" s="16" t="str">
        <f t="shared" si="25"/>
        <v>Fully Paid</v>
      </c>
      <c r="E353" s="18" t="str">
        <f t="shared" si="26"/>
        <v>Fully Paid</v>
      </c>
      <c r="F353" s="18" t="str">
        <f t="shared" si="27"/>
        <v>Fully Paid</v>
      </c>
    </row>
    <row r="354" spans="2:6" x14ac:dyDescent="0.25">
      <c r="B354" s="17">
        <f t="shared" si="28"/>
        <v>343</v>
      </c>
      <c r="C354" s="18" t="str">
        <f t="shared" si="29"/>
        <v>Fully Paid</v>
      </c>
      <c r="D354" s="16" t="str">
        <f t="shared" si="25"/>
        <v>Fully Paid</v>
      </c>
      <c r="E354" s="18" t="str">
        <f t="shared" si="26"/>
        <v>Fully Paid</v>
      </c>
      <c r="F354" s="18" t="str">
        <f t="shared" si="27"/>
        <v>Fully Paid</v>
      </c>
    </row>
    <row r="355" spans="2:6" x14ac:dyDescent="0.25">
      <c r="B355" s="17">
        <f t="shared" si="28"/>
        <v>344</v>
      </c>
      <c r="C355" s="18" t="str">
        <f t="shared" si="29"/>
        <v>Fully Paid</v>
      </c>
      <c r="D355" s="16" t="str">
        <f t="shared" si="25"/>
        <v>Fully Paid</v>
      </c>
      <c r="E355" s="18" t="str">
        <f t="shared" si="26"/>
        <v>Fully Paid</v>
      </c>
      <c r="F355" s="18" t="str">
        <f t="shared" si="27"/>
        <v>Fully Paid</v>
      </c>
    </row>
    <row r="356" spans="2:6" x14ac:dyDescent="0.25">
      <c r="B356" s="17">
        <f t="shared" si="28"/>
        <v>345</v>
      </c>
      <c r="C356" s="18" t="str">
        <f t="shared" si="29"/>
        <v>Fully Paid</v>
      </c>
      <c r="D356" s="16" t="str">
        <f t="shared" si="25"/>
        <v>Fully Paid</v>
      </c>
      <c r="E356" s="18" t="str">
        <f t="shared" si="26"/>
        <v>Fully Paid</v>
      </c>
      <c r="F356" s="18" t="str">
        <f t="shared" si="27"/>
        <v>Fully Paid</v>
      </c>
    </row>
    <row r="357" spans="2:6" x14ac:dyDescent="0.25">
      <c r="B357" s="17">
        <f t="shared" si="28"/>
        <v>346</v>
      </c>
      <c r="C357" s="18" t="str">
        <f t="shared" si="29"/>
        <v>Fully Paid</v>
      </c>
      <c r="D357" s="16" t="str">
        <f t="shared" si="25"/>
        <v>Fully Paid</v>
      </c>
      <c r="E357" s="18" t="str">
        <f t="shared" si="26"/>
        <v>Fully Paid</v>
      </c>
      <c r="F357" s="18" t="str">
        <f t="shared" si="27"/>
        <v>Fully Paid</v>
      </c>
    </row>
    <row r="358" spans="2:6" x14ac:dyDescent="0.25">
      <c r="B358" s="17">
        <f t="shared" si="28"/>
        <v>347</v>
      </c>
      <c r="C358" s="18" t="str">
        <f t="shared" si="29"/>
        <v>Fully Paid</v>
      </c>
      <c r="D358" s="16" t="str">
        <f t="shared" si="25"/>
        <v>Fully Paid</v>
      </c>
      <c r="E358" s="18" t="str">
        <f t="shared" si="26"/>
        <v>Fully Paid</v>
      </c>
      <c r="F358" s="18" t="str">
        <f t="shared" si="27"/>
        <v>Fully Paid</v>
      </c>
    </row>
    <row r="359" spans="2:6" x14ac:dyDescent="0.25">
      <c r="B359" s="17">
        <f t="shared" si="28"/>
        <v>348</v>
      </c>
      <c r="C359" s="18" t="str">
        <f t="shared" si="29"/>
        <v>Fully Paid</v>
      </c>
      <c r="D359" s="16" t="str">
        <f t="shared" si="25"/>
        <v>Fully Paid</v>
      </c>
      <c r="E359" s="18" t="str">
        <f t="shared" si="26"/>
        <v>Fully Paid</v>
      </c>
      <c r="F359" s="18" t="str">
        <f t="shared" si="27"/>
        <v>Fully Paid</v>
      </c>
    </row>
    <row r="360" spans="2:6" x14ac:dyDescent="0.25">
      <c r="B360" s="17">
        <f t="shared" si="28"/>
        <v>349</v>
      </c>
      <c r="C360" s="18" t="str">
        <f t="shared" si="29"/>
        <v>Fully Paid</v>
      </c>
      <c r="D360" s="16" t="str">
        <f t="shared" si="25"/>
        <v>Fully Paid</v>
      </c>
      <c r="E360" s="18" t="str">
        <f t="shared" si="26"/>
        <v>Fully Paid</v>
      </c>
      <c r="F360" s="18" t="str">
        <f t="shared" si="27"/>
        <v>Fully Paid</v>
      </c>
    </row>
    <row r="361" spans="2:6" x14ac:dyDescent="0.25">
      <c r="B361" s="17">
        <f t="shared" si="28"/>
        <v>350</v>
      </c>
      <c r="C361" s="18" t="str">
        <f t="shared" si="29"/>
        <v>Fully Paid</v>
      </c>
      <c r="D361" s="16" t="str">
        <f t="shared" si="25"/>
        <v>Fully Paid</v>
      </c>
      <c r="E361" s="18" t="str">
        <f t="shared" si="26"/>
        <v>Fully Paid</v>
      </c>
      <c r="F361" s="18" t="str">
        <f t="shared" si="27"/>
        <v>Fully Paid</v>
      </c>
    </row>
    <row r="362" spans="2:6" x14ac:dyDescent="0.25">
      <c r="B362" s="17">
        <f t="shared" si="28"/>
        <v>351</v>
      </c>
      <c r="C362" s="18" t="str">
        <f t="shared" si="29"/>
        <v>Fully Paid</v>
      </c>
      <c r="D362" s="16" t="str">
        <f t="shared" si="25"/>
        <v>Fully Paid</v>
      </c>
      <c r="E362" s="18" t="str">
        <f t="shared" si="26"/>
        <v>Fully Paid</v>
      </c>
      <c r="F362" s="18" t="str">
        <f t="shared" si="27"/>
        <v>Fully Paid</v>
      </c>
    </row>
    <row r="363" spans="2:6" x14ac:dyDescent="0.25">
      <c r="B363" s="17">
        <f t="shared" si="28"/>
        <v>352</v>
      </c>
      <c r="C363" s="18" t="str">
        <f t="shared" si="29"/>
        <v>Fully Paid</v>
      </c>
      <c r="D363" s="16" t="str">
        <f t="shared" si="25"/>
        <v>Fully Paid</v>
      </c>
      <c r="E363" s="18" t="str">
        <f t="shared" si="26"/>
        <v>Fully Paid</v>
      </c>
      <c r="F363" s="18" t="str">
        <f t="shared" si="27"/>
        <v>Fully Paid</v>
      </c>
    </row>
    <row r="364" spans="2:6" x14ac:dyDescent="0.25">
      <c r="B364" s="17">
        <f t="shared" si="28"/>
        <v>353</v>
      </c>
      <c r="C364" s="18" t="str">
        <f t="shared" si="29"/>
        <v>Fully Paid</v>
      </c>
      <c r="D364" s="16" t="str">
        <f t="shared" si="25"/>
        <v>Fully Paid</v>
      </c>
      <c r="E364" s="18" t="str">
        <f t="shared" si="26"/>
        <v>Fully Paid</v>
      </c>
      <c r="F364" s="18" t="str">
        <f t="shared" si="27"/>
        <v>Fully Paid</v>
      </c>
    </row>
    <row r="365" spans="2:6" x14ac:dyDescent="0.25">
      <c r="B365" s="17">
        <f t="shared" si="28"/>
        <v>354</v>
      </c>
      <c r="C365" s="18" t="str">
        <f t="shared" si="29"/>
        <v>Fully Paid</v>
      </c>
      <c r="D365" s="16" t="str">
        <f t="shared" si="25"/>
        <v>Fully Paid</v>
      </c>
      <c r="E365" s="18" t="str">
        <f t="shared" si="26"/>
        <v>Fully Paid</v>
      </c>
      <c r="F365" s="18" t="str">
        <f t="shared" si="27"/>
        <v>Fully Paid</v>
      </c>
    </row>
    <row r="366" spans="2:6" x14ac:dyDescent="0.25">
      <c r="B366" s="17">
        <f t="shared" si="28"/>
        <v>355</v>
      </c>
      <c r="C366" s="18" t="str">
        <f t="shared" si="29"/>
        <v>Fully Paid</v>
      </c>
      <c r="D366" s="16" t="str">
        <f t="shared" si="25"/>
        <v>Fully Paid</v>
      </c>
      <c r="E366" s="18" t="str">
        <f t="shared" si="26"/>
        <v>Fully Paid</v>
      </c>
      <c r="F366" s="18" t="str">
        <f t="shared" si="27"/>
        <v>Fully Paid</v>
      </c>
    </row>
    <row r="367" spans="2:6" x14ac:dyDescent="0.25">
      <c r="B367" s="17">
        <f t="shared" si="28"/>
        <v>356</v>
      </c>
      <c r="C367" s="18" t="str">
        <f t="shared" si="29"/>
        <v>Fully Paid</v>
      </c>
      <c r="D367" s="16" t="str">
        <f t="shared" si="25"/>
        <v>Fully Paid</v>
      </c>
      <c r="E367" s="18" t="str">
        <f t="shared" si="26"/>
        <v>Fully Paid</v>
      </c>
      <c r="F367" s="18" t="str">
        <f t="shared" si="27"/>
        <v>Fully Paid</v>
      </c>
    </row>
    <row r="368" spans="2:6" x14ac:dyDescent="0.25">
      <c r="B368" s="17">
        <f t="shared" si="28"/>
        <v>357</v>
      </c>
      <c r="C368" s="18" t="str">
        <f t="shared" si="29"/>
        <v>Fully Paid</v>
      </c>
      <c r="D368" s="16" t="str">
        <f t="shared" si="25"/>
        <v>Fully Paid</v>
      </c>
      <c r="E368" s="18" t="str">
        <f t="shared" si="26"/>
        <v>Fully Paid</v>
      </c>
      <c r="F368" s="18" t="str">
        <f t="shared" si="27"/>
        <v>Fully Paid</v>
      </c>
    </row>
    <row r="369" spans="2:6" x14ac:dyDescent="0.25">
      <c r="B369" s="17">
        <f t="shared" si="28"/>
        <v>358</v>
      </c>
      <c r="C369" s="18" t="str">
        <f t="shared" si="29"/>
        <v>Fully Paid</v>
      </c>
      <c r="D369" s="16" t="str">
        <f t="shared" si="25"/>
        <v>Fully Paid</v>
      </c>
      <c r="E369" s="18" t="str">
        <f t="shared" si="26"/>
        <v>Fully Paid</v>
      </c>
      <c r="F369" s="18" t="str">
        <f t="shared" si="27"/>
        <v>Fully Paid</v>
      </c>
    </row>
    <row r="370" spans="2:6" x14ac:dyDescent="0.25">
      <c r="B370" s="17">
        <f t="shared" si="28"/>
        <v>359</v>
      </c>
      <c r="C370" s="18" t="str">
        <f t="shared" si="29"/>
        <v>Fully Paid</v>
      </c>
      <c r="D370" s="16" t="str">
        <f t="shared" si="25"/>
        <v>Fully Paid</v>
      </c>
      <c r="E370" s="18" t="str">
        <f t="shared" si="26"/>
        <v>Fully Paid</v>
      </c>
      <c r="F370" s="18" t="str">
        <f t="shared" si="27"/>
        <v>Fully Paid</v>
      </c>
    </row>
    <row r="371" spans="2:6" x14ac:dyDescent="0.25">
      <c r="B371" s="17">
        <f t="shared" si="28"/>
        <v>360</v>
      </c>
      <c r="C371" s="18" t="str">
        <f t="shared" si="29"/>
        <v>Fully Paid</v>
      </c>
      <c r="D371" s="16" t="str">
        <f t="shared" si="25"/>
        <v>Fully Paid</v>
      </c>
      <c r="E371" s="18" t="str">
        <f t="shared" si="26"/>
        <v>Fully Paid</v>
      </c>
      <c r="F371" s="18" t="str">
        <f t="shared" si="27"/>
        <v>Fully Paid</v>
      </c>
    </row>
  </sheetData>
  <sheetProtection algorithmName="SHA-512" hashValue="0xBUOZSfwL5BKcbampwoL0UH1u9ML9dpEuhpOXyHXw/LCIFWTZkLKSo4Ka5tGgT7uPzDa5TrTPuzXxBUkfgrAQ==" saltValue="v1QRuujZnCA92Dj1dySQYQ==" spinCount="100000" sheet="1" objects="1" scenarios="1"/>
  <mergeCells count="19">
    <mergeCell ref="H21:H23"/>
    <mergeCell ref="I21:I23"/>
    <mergeCell ref="J21:J23"/>
    <mergeCell ref="H45:J48"/>
    <mergeCell ref="A1:J1"/>
    <mergeCell ref="I12:I14"/>
    <mergeCell ref="H12:H14"/>
    <mergeCell ref="J12:J14"/>
    <mergeCell ref="I15:I17"/>
    <mergeCell ref="J15:J17"/>
    <mergeCell ref="H15:H17"/>
    <mergeCell ref="H40:I43"/>
    <mergeCell ref="G6:I6"/>
    <mergeCell ref="H24:J27"/>
    <mergeCell ref="H10:J10"/>
    <mergeCell ref="H29:I39"/>
    <mergeCell ref="H18:H20"/>
    <mergeCell ref="I18:I20"/>
    <mergeCell ref="J18:J20"/>
  </mergeCells>
  <pageMargins left="0.7" right="0.7" top="0.75" bottom="0.75" header="0.3" footer="0.3"/>
  <pageSetup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69"/>
  <sheetViews>
    <sheetView zoomScaleNormal="100" workbookViewId="0">
      <selection activeCell="J91" sqref="J91"/>
    </sheetView>
  </sheetViews>
  <sheetFormatPr defaultRowHeight="15" x14ac:dyDescent="0.25"/>
  <cols>
    <col min="1" max="1" width="9" style="19"/>
    <col min="2" max="2" width="12.5" style="19" customWidth="1"/>
    <col min="3" max="3" width="13.5" style="19" customWidth="1"/>
    <col min="4" max="4" width="14.25" style="19" customWidth="1"/>
    <col min="5" max="5" width="12.75" style="19" customWidth="1"/>
    <col min="6" max="6" width="13.5" style="19" customWidth="1"/>
    <col min="7" max="7" width="9.25" style="19" customWidth="1"/>
    <col min="8" max="8" width="1.125" style="19" customWidth="1"/>
    <col min="9" max="9" width="18.75" style="19" customWidth="1"/>
    <col min="10" max="10" width="19.125" style="19" customWidth="1"/>
    <col min="11" max="11" width="18.5" style="19" bestFit="1" customWidth="1"/>
    <col min="12" max="12" width="11.375" style="19" customWidth="1"/>
    <col min="13" max="16384" width="9" style="19"/>
  </cols>
  <sheetData>
    <row r="1" spans="1:13" ht="21" x14ac:dyDescent="0.35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38"/>
      <c r="M1" s="38"/>
    </row>
    <row r="2" spans="1:13" x14ac:dyDescent="0.25">
      <c r="B2" s="39" t="s">
        <v>5</v>
      </c>
      <c r="C2" s="131">
        <f>J43</f>
        <v>0</v>
      </c>
      <c r="D2" s="3" t="s">
        <v>14</v>
      </c>
      <c r="E2" s="1"/>
      <c r="F2" s="1"/>
      <c r="G2" s="40"/>
      <c r="I2" s="1"/>
      <c r="J2" s="1"/>
      <c r="K2" s="1"/>
    </row>
    <row r="3" spans="1:13" ht="18.75" x14ac:dyDescent="0.3">
      <c r="B3" s="39" t="s">
        <v>96</v>
      </c>
      <c r="C3" s="47">
        <v>3.7600000000000001E-2</v>
      </c>
      <c r="D3" s="132" t="s">
        <v>132</v>
      </c>
      <c r="E3" s="1"/>
      <c r="F3" s="6"/>
      <c r="G3" s="42"/>
      <c r="H3" s="43"/>
      <c r="I3" s="163" t="s">
        <v>20</v>
      </c>
      <c r="J3" s="163"/>
      <c r="K3" s="163"/>
    </row>
    <row r="4" spans="1:13" ht="15" customHeight="1" x14ac:dyDescent="0.25">
      <c r="B4" s="39" t="s">
        <v>97</v>
      </c>
      <c r="C4" s="8">
        <f>((1+(C3/365.25))^31)-1</f>
        <v>3.1961715293371551E-3</v>
      </c>
      <c r="D4" s="132" t="s">
        <v>121</v>
      </c>
      <c r="E4" s="1"/>
      <c r="F4" s="6"/>
      <c r="G4" s="42"/>
      <c r="H4" s="43"/>
      <c r="I4" s="156" t="s">
        <v>103</v>
      </c>
      <c r="J4" s="156"/>
      <c r="K4" s="156"/>
    </row>
    <row r="5" spans="1:13" x14ac:dyDescent="0.25">
      <c r="B5" s="39" t="s">
        <v>8</v>
      </c>
      <c r="C5" s="20">
        <v>10</v>
      </c>
      <c r="D5" s="6"/>
      <c r="E5" s="1"/>
      <c r="F5" s="6"/>
      <c r="G5" s="42"/>
      <c r="H5" s="43"/>
      <c r="I5" s="156"/>
      <c r="J5" s="156"/>
      <c r="K5" s="156"/>
    </row>
    <row r="6" spans="1:13" x14ac:dyDescent="0.25">
      <c r="B6" s="39" t="s">
        <v>9</v>
      </c>
      <c r="C6" s="10">
        <f>C5*12</f>
        <v>120</v>
      </c>
      <c r="D6" s="1"/>
      <c r="E6" s="1"/>
      <c r="F6" s="1"/>
      <c r="G6" s="40"/>
      <c r="H6" s="44"/>
      <c r="I6" s="156"/>
      <c r="J6" s="156"/>
      <c r="K6" s="156"/>
    </row>
    <row r="7" spans="1:13" ht="15.75" x14ac:dyDescent="0.25">
      <c r="B7" s="1"/>
      <c r="C7" s="1"/>
      <c r="D7" s="11" t="s">
        <v>15</v>
      </c>
      <c r="E7" s="11" t="s">
        <v>16</v>
      </c>
      <c r="F7" s="11" t="s">
        <v>17</v>
      </c>
      <c r="G7" s="40"/>
      <c r="H7" s="44"/>
      <c r="I7" s="156"/>
      <c r="J7" s="156"/>
      <c r="K7" s="156"/>
    </row>
    <row r="8" spans="1:13" x14ac:dyDescent="0.25">
      <c r="B8" s="1"/>
      <c r="C8" s="1"/>
      <c r="D8" s="13">
        <f>SUM(D10:D369)</f>
        <v>0</v>
      </c>
      <c r="E8" s="13">
        <f>SUM(E10:E369)</f>
        <v>0</v>
      </c>
      <c r="F8" s="13">
        <f>SUM(F10:F369)</f>
        <v>0</v>
      </c>
      <c r="G8" s="40"/>
      <c r="H8" s="44"/>
      <c r="I8" s="154" t="s">
        <v>100</v>
      </c>
      <c r="J8" s="154"/>
      <c r="K8" s="154"/>
    </row>
    <row r="9" spans="1:13" x14ac:dyDescent="0.25">
      <c r="B9" s="14" t="s">
        <v>10</v>
      </c>
      <c r="C9" s="14" t="s">
        <v>11</v>
      </c>
      <c r="D9" s="14" t="s">
        <v>12</v>
      </c>
      <c r="E9" s="14" t="s">
        <v>13</v>
      </c>
      <c r="F9" s="14" t="s">
        <v>11</v>
      </c>
      <c r="G9" s="40"/>
      <c r="I9" s="1"/>
      <c r="J9" s="1"/>
      <c r="K9" s="1"/>
      <c r="L9" s="98"/>
      <c r="M9" s="98"/>
    </row>
    <row r="10" spans="1:13" x14ac:dyDescent="0.25">
      <c r="B10" s="15">
        <v>1</v>
      </c>
      <c r="C10" s="16">
        <f>C2</f>
        <v>0</v>
      </c>
      <c r="D10" s="16">
        <f>IF(B10&lt;=$C$6,-PMT($C$4,$C$6,$C$2),"Fully Paid")</f>
        <v>0</v>
      </c>
      <c r="E10" s="16">
        <f>IF(B10&lt;=$C$6,D10-F10,"Fully Paid")</f>
        <v>0</v>
      </c>
      <c r="F10" s="16">
        <f>IF(B10&lt;=$C$6,-PPMT($C$4,B10,$C$6,$C$10),"Fully Paid")</f>
        <v>0</v>
      </c>
      <c r="G10" s="40"/>
      <c r="I10" s="164" t="s">
        <v>101</v>
      </c>
      <c r="J10" s="164"/>
      <c r="K10" s="1"/>
    </row>
    <row r="11" spans="1:13" x14ac:dyDescent="0.25">
      <c r="B11" s="17">
        <f>B10+1</f>
        <v>2</v>
      </c>
      <c r="C11" s="18">
        <f>IF(B10&lt;=$C$6,C10-F10,"Fully Paid")</f>
        <v>0</v>
      </c>
      <c r="D11" s="18">
        <f t="shared" ref="D11:D74" si="0">IF(B11&lt;=$C$6,-PMT($C$4,$C$6,$C$2),"Fully Paid")</f>
        <v>0</v>
      </c>
      <c r="E11" s="18">
        <f t="shared" ref="E11:E74" si="1">IF(B11&lt;=$C$6,D11-F11,"Fully Paid")</f>
        <v>0</v>
      </c>
      <c r="F11" s="18">
        <f t="shared" ref="F11:F74" si="2">IF(B11&lt;=$C$6,-PPMT($C$4,B11,$C$6,$C$10),"Fully Paid")</f>
        <v>0</v>
      </c>
      <c r="G11" s="40"/>
      <c r="I11" s="111" t="s">
        <v>21</v>
      </c>
      <c r="J11" s="63">
        <v>0</v>
      </c>
    </row>
    <row r="12" spans="1:13" x14ac:dyDescent="0.25">
      <c r="B12" s="17">
        <f t="shared" ref="B12:B75" si="3">B11+1</f>
        <v>3</v>
      </c>
      <c r="C12" s="18">
        <f t="shared" ref="C12:C75" si="4">IF(B11&lt;=C$6,C11-F11,"Fully Paid")</f>
        <v>0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40"/>
      <c r="I12" s="111" t="s">
        <v>26</v>
      </c>
      <c r="J12" s="63">
        <v>0</v>
      </c>
    </row>
    <row r="13" spans="1:13" x14ac:dyDescent="0.25">
      <c r="B13" s="17">
        <f t="shared" si="3"/>
        <v>4</v>
      </c>
      <c r="C13" s="18">
        <f t="shared" si="4"/>
        <v>0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40"/>
      <c r="I13" s="111" t="s">
        <v>27</v>
      </c>
      <c r="J13" s="63">
        <v>0</v>
      </c>
    </row>
    <row r="14" spans="1:13" x14ac:dyDescent="0.25">
      <c r="B14" s="17">
        <f t="shared" si="3"/>
        <v>5</v>
      </c>
      <c r="C14" s="18">
        <f t="shared" si="4"/>
        <v>0</v>
      </c>
      <c r="D14" s="18">
        <f t="shared" si="0"/>
        <v>0</v>
      </c>
      <c r="E14" s="18">
        <f t="shared" si="1"/>
        <v>0</v>
      </c>
      <c r="F14" s="18">
        <f t="shared" si="2"/>
        <v>0</v>
      </c>
      <c r="G14" s="45"/>
      <c r="I14" s="119" t="s">
        <v>28</v>
      </c>
      <c r="J14" s="120">
        <v>0</v>
      </c>
    </row>
    <row r="15" spans="1:13" x14ac:dyDescent="0.25">
      <c r="B15" s="17">
        <f t="shared" si="3"/>
        <v>6</v>
      </c>
      <c r="C15" s="18">
        <f t="shared" si="4"/>
        <v>0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40"/>
      <c r="I15" s="117"/>
      <c r="J15" s="118"/>
    </row>
    <row r="16" spans="1:13" x14ac:dyDescent="0.25">
      <c r="B16" s="17">
        <f t="shared" si="3"/>
        <v>7</v>
      </c>
      <c r="C16" s="18">
        <f t="shared" si="4"/>
        <v>0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40"/>
      <c r="I16" s="121" t="s">
        <v>115</v>
      </c>
      <c r="J16" s="129">
        <v>1.068E-2</v>
      </c>
      <c r="K16" s="1"/>
    </row>
    <row r="17" spans="2:11" x14ac:dyDescent="0.25">
      <c r="B17" s="17">
        <f t="shared" si="3"/>
        <v>8</v>
      </c>
      <c r="C17" s="18">
        <f t="shared" si="4"/>
        <v>0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40"/>
      <c r="I17" s="165" t="s">
        <v>116</v>
      </c>
      <c r="J17" s="165"/>
      <c r="K17" s="1"/>
    </row>
    <row r="18" spans="2:11" x14ac:dyDescent="0.25">
      <c r="B18" s="17">
        <f t="shared" si="3"/>
        <v>9</v>
      </c>
      <c r="C18" s="18">
        <f t="shared" si="4"/>
        <v>0</v>
      </c>
      <c r="D18" s="18">
        <f t="shared" si="0"/>
        <v>0</v>
      </c>
      <c r="E18" s="18">
        <f t="shared" si="1"/>
        <v>0</v>
      </c>
      <c r="F18" s="18">
        <f t="shared" si="2"/>
        <v>0</v>
      </c>
      <c r="G18" s="40"/>
      <c r="J18" s="1"/>
      <c r="K18" s="1"/>
    </row>
    <row r="19" spans="2:11" x14ac:dyDescent="0.25">
      <c r="B19" s="17">
        <f t="shared" si="3"/>
        <v>10</v>
      </c>
      <c r="C19" s="18">
        <f t="shared" si="4"/>
        <v>0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40"/>
      <c r="I19" s="161" t="s">
        <v>21</v>
      </c>
      <c r="J19" s="162"/>
      <c r="K19" s="1"/>
    </row>
    <row r="20" spans="2:11" x14ac:dyDescent="0.25">
      <c r="B20" s="17">
        <f t="shared" si="3"/>
        <v>11</v>
      </c>
      <c r="C20" s="18">
        <f t="shared" si="4"/>
        <v>0</v>
      </c>
      <c r="D20" s="18">
        <f t="shared" si="0"/>
        <v>0</v>
      </c>
      <c r="E20" s="18">
        <f t="shared" si="1"/>
        <v>0</v>
      </c>
      <c r="F20" s="18">
        <f t="shared" si="2"/>
        <v>0</v>
      </c>
      <c r="G20" s="40"/>
      <c r="I20" s="99" t="s">
        <v>102</v>
      </c>
      <c r="J20" s="106">
        <f>J11*(1+J16)*-1</f>
        <v>0</v>
      </c>
      <c r="K20" s="1"/>
    </row>
    <row r="21" spans="2:11" x14ac:dyDescent="0.25">
      <c r="B21" s="17">
        <f t="shared" si="3"/>
        <v>12</v>
      </c>
      <c r="C21" s="18">
        <f t="shared" si="4"/>
        <v>0</v>
      </c>
      <c r="D21" s="18">
        <f t="shared" si="0"/>
        <v>0</v>
      </c>
      <c r="E21" s="18">
        <f t="shared" si="1"/>
        <v>0</v>
      </c>
      <c r="F21" s="18">
        <f t="shared" si="2"/>
        <v>0</v>
      </c>
      <c r="G21" s="40"/>
      <c r="I21" s="99" t="s">
        <v>22</v>
      </c>
      <c r="J21" s="49">
        <v>3.7600000000000001E-2</v>
      </c>
      <c r="K21" s="1"/>
    </row>
    <row r="22" spans="2:11" x14ac:dyDescent="0.25">
      <c r="B22" s="17">
        <f t="shared" si="3"/>
        <v>13</v>
      </c>
      <c r="C22" s="18">
        <f t="shared" si="4"/>
        <v>0</v>
      </c>
      <c r="D22" s="18">
        <f t="shared" si="0"/>
        <v>0</v>
      </c>
      <c r="E22" s="18">
        <f t="shared" si="1"/>
        <v>0</v>
      </c>
      <c r="F22" s="18">
        <f t="shared" si="2"/>
        <v>0</v>
      </c>
      <c r="G22" s="40"/>
      <c r="I22" s="99" t="s">
        <v>24</v>
      </c>
      <c r="J22" s="50">
        <v>4</v>
      </c>
      <c r="K22" s="1"/>
    </row>
    <row r="23" spans="2:11" x14ac:dyDescent="0.25">
      <c r="B23" s="17">
        <f t="shared" si="3"/>
        <v>14</v>
      </c>
      <c r="C23" s="18">
        <f t="shared" si="4"/>
        <v>0</v>
      </c>
      <c r="D23" s="18">
        <f t="shared" si="0"/>
        <v>0</v>
      </c>
      <c r="E23" s="18">
        <f t="shared" si="1"/>
        <v>0</v>
      </c>
      <c r="F23" s="18">
        <f t="shared" si="2"/>
        <v>0</v>
      </c>
      <c r="G23" s="40"/>
      <c r="I23" s="99" t="s">
        <v>25</v>
      </c>
      <c r="J23" s="51">
        <f>FV(J21/365.25,J22*365.25,0,J20,0)</f>
        <v>0</v>
      </c>
      <c r="K23" s="1"/>
    </row>
    <row r="24" spans="2:11" x14ac:dyDescent="0.25">
      <c r="B24" s="17">
        <f t="shared" si="3"/>
        <v>15</v>
      </c>
      <c r="C24" s="18">
        <f t="shared" si="4"/>
        <v>0</v>
      </c>
      <c r="D24" s="18">
        <f t="shared" si="0"/>
        <v>0</v>
      </c>
      <c r="E24" s="18">
        <f t="shared" si="1"/>
        <v>0</v>
      </c>
      <c r="F24" s="18">
        <f t="shared" si="2"/>
        <v>0</v>
      </c>
      <c r="G24" s="40"/>
      <c r="I24" s="108"/>
      <c r="J24" s="109"/>
      <c r="K24" s="1"/>
    </row>
    <row r="25" spans="2:11" x14ac:dyDescent="0.25">
      <c r="B25" s="17">
        <f t="shared" si="3"/>
        <v>16</v>
      </c>
      <c r="C25" s="18">
        <f t="shared" si="4"/>
        <v>0</v>
      </c>
      <c r="D25" s="18">
        <f t="shared" si="0"/>
        <v>0</v>
      </c>
      <c r="E25" s="18">
        <f t="shared" si="1"/>
        <v>0</v>
      </c>
      <c r="F25" s="18">
        <f t="shared" si="2"/>
        <v>0</v>
      </c>
      <c r="G25" s="40"/>
      <c r="I25" s="159" t="s">
        <v>26</v>
      </c>
      <c r="J25" s="160"/>
      <c r="K25" s="1"/>
    </row>
    <row r="26" spans="2:11" x14ac:dyDescent="0.25">
      <c r="B26" s="17">
        <f t="shared" si="3"/>
        <v>17</v>
      </c>
      <c r="C26" s="18">
        <f t="shared" si="4"/>
        <v>0</v>
      </c>
      <c r="D26" s="18">
        <f t="shared" si="0"/>
        <v>0</v>
      </c>
      <c r="E26" s="18">
        <f t="shared" si="1"/>
        <v>0</v>
      </c>
      <c r="F26" s="18">
        <f t="shared" si="2"/>
        <v>0</v>
      </c>
      <c r="G26" s="40"/>
      <c r="I26" s="48" t="s">
        <v>102</v>
      </c>
      <c r="J26" s="106">
        <f>J12*(1+J16)*-1</f>
        <v>0</v>
      </c>
      <c r="K26" s="1"/>
    </row>
    <row r="27" spans="2:11" x14ac:dyDescent="0.25">
      <c r="B27" s="17">
        <f t="shared" si="3"/>
        <v>18</v>
      </c>
      <c r="C27" s="18">
        <f t="shared" si="4"/>
        <v>0</v>
      </c>
      <c r="D27" s="18">
        <f t="shared" si="0"/>
        <v>0</v>
      </c>
      <c r="E27" s="18">
        <f t="shared" si="1"/>
        <v>0</v>
      </c>
      <c r="F27" s="18">
        <f t="shared" si="2"/>
        <v>0</v>
      </c>
      <c r="G27" s="40"/>
      <c r="I27" s="48" t="s">
        <v>22</v>
      </c>
      <c r="J27" s="49">
        <v>3.7600000000000001E-2</v>
      </c>
      <c r="K27" s="1"/>
    </row>
    <row r="28" spans="2:11" x14ac:dyDescent="0.25">
      <c r="B28" s="17">
        <f t="shared" si="3"/>
        <v>19</v>
      </c>
      <c r="C28" s="18">
        <f t="shared" si="4"/>
        <v>0</v>
      </c>
      <c r="D28" s="18">
        <f t="shared" si="0"/>
        <v>0</v>
      </c>
      <c r="E28" s="18">
        <f t="shared" si="1"/>
        <v>0</v>
      </c>
      <c r="F28" s="18">
        <f t="shared" si="2"/>
        <v>0</v>
      </c>
      <c r="G28" s="40"/>
      <c r="I28" s="48" t="s">
        <v>24</v>
      </c>
      <c r="J28" s="50">
        <v>3</v>
      </c>
      <c r="K28" s="1"/>
    </row>
    <row r="29" spans="2:11" x14ac:dyDescent="0.25">
      <c r="B29" s="17">
        <f t="shared" si="3"/>
        <v>20</v>
      </c>
      <c r="C29" s="18">
        <f t="shared" si="4"/>
        <v>0</v>
      </c>
      <c r="D29" s="18">
        <f t="shared" si="0"/>
        <v>0</v>
      </c>
      <c r="E29" s="18">
        <f t="shared" si="1"/>
        <v>0</v>
      </c>
      <c r="F29" s="18">
        <f t="shared" si="2"/>
        <v>0</v>
      </c>
      <c r="G29" s="40"/>
      <c r="I29" s="48" t="s">
        <v>25</v>
      </c>
      <c r="J29" s="51">
        <f>FV(J27/365.25,J28*365.25,0,J26,0)</f>
        <v>0</v>
      </c>
      <c r="K29" s="1"/>
    </row>
    <row r="30" spans="2:11" x14ac:dyDescent="0.25">
      <c r="B30" s="17">
        <f t="shared" si="3"/>
        <v>21</v>
      </c>
      <c r="C30" s="18">
        <f t="shared" si="4"/>
        <v>0</v>
      </c>
      <c r="D30" s="18">
        <f t="shared" si="0"/>
        <v>0</v>
      </c>
      <c r="E30" s="18">
        <f t="shared" si="1"/>
        <v>0</v>
      </c>
      <c r="F30" s="18">
        <f t="shared" si="2"/>
        <v>0</v>
      </c>
      <c r="G30" s="40"/>
      <c r="I30" s="108"/>
      <c r="J30" s="109"/>
      <c r="K30" s="1"/>
    </row>
    <row r="31" spans="2:11" x14ac:dyDescent="0.25">
      <c r="B31" s="17">
        <f t="shared" si="3"/>
        <v>22</v>
      </c>
      <c r="C31" s="18">
        <f t="shared" si="4"/>
        <v>0</v>
      </c>
      <c r="D31" s="18">
        <f t="shared" si="0"/>
        <v>0</v>
      </c>
      <c r="E31" s="18">
        <f t="shared" si="1"/>
        <v>0</v>
      </c>
      <c r="F31" s="18">
        <f t="shared" si="2"/>
        <v>0</v>
      </c>
      <c r="G31" s="40"/>
      <c r="I31" s="159" t="s">
        <v>27</v>
      </c>
      <c r="J31" s="160"/>
      <c r="K31" s="1"/>
    </row>
    <row r="32" spans="2:11" x14ac:dyDescent="0.25">
      <c r="B32" s="17">
        <f t="shared" si="3"/>
        <v>23</v>
      </c>
      <c r="C32" s="18">
        <f t="shared" si="4"/>
        <v>0</v>
      </c>
      <c r="D32" s="18">
        <f t="shared" si="0"/>
        <v>0</v>
      </c>
      <c r="E32" s="18">
        <f t="shared" si="1"/>
        <v>0</v>
      </c>
      <c r="F32" s="18">
        <f t="shared" si="2"/>
        <v>0</v>
      </c>
      <c r="G32" s="40"/>
      <c r="I32" s="48" t="s">
        <v>5</v>
      </c>
      <c r="J32" s="106">
        <f>J13*(1+J16)*-1</f>
        <v>0</v>
      </c>
      <c r="K32" s="1"/>
    </row>
    <row r="33" spans="2:14" x14ac:dyDescent="0.25">
      <c r="B33" s="17">
        <f t="shared" si="3"/>
        <v>24</v>
      </c>
      <c r="C33" s="18">
        <f t="shared" si="4"/>
        <v>0</v>
      </c>
      <c r="D33" s="18">
        <f t="shared" si="0"/>
        <v>0</v>
      </c>
      <c r="E33" s="18">
        <f t="shared" si="1"/>
        <v>0</v>
      </c>
      <c r="F33" s="18">
        <f t="shared" si="2"/>
        <v>0</v>
      </c>
      <c r="G33" s="40"/>
      <c r="I33" s="48" t="s">
        <v>22</v>
      </c>
      <c r="J33" s="49">
        <v>3.7600000000000001E-2</v>
      </c>
      <c r="K33" s="1"/>
    </row>
    <row r="34" spans="2:14" x14ac:dyDescent="0.25">
      <c r="B34" s="17">
        <f t="shared" si="3"/>
        <v>25</v>
      </c>
      <c r="C34" s="18">
        <f t="shared" si="4"/>
        <v>0</v>
      </c>
      <c r="D34" s="18">
        <f t="shared" si="0"/>
        <v>0</v>
      </c>
      <c r="E34" s="18">
        <f t="shared" si="1"/>
        <v>0</v>
      </c>
      <c r="F34" s="18">
        <f t="shared" si="2"/>
        <v>0</v>
      </c>
      <c r="G34" s="40"/>
      <c r="I34" s="48" t="s">
        <v>24</v>
      </c>
      <c r="J34" s="50">
        <v>2</v>
      </c>
      <c r="K34" s="1"/>
    </row>
    <row r="35" spans="2:14" x14ac:dyDescent="0.25">
      <c r="B35" s="17">
        <f t="shared" si="3"/>
        <v>26</v>
      </c>
      <c r="C35" s="18">
        <f t="shared" si="4"/>
        <v>0</v>
      </c>
      <c r="D35" s="18">
        <f t="shared" si="0"/>
        <v>0</v>
      </c>
      <c r="E35" s="18">
        <f t="shared" si="1"/>
        <v>0</v>
      </c>
      <c r="F35" s="18">
        <f t="shared" si="2"/>
        <v>0</v>
      </c>
      <c r="G35" s="40"/>
      <c r="I35" s="48" t="s">
        <v>25</v>
      </c>
      <c r="J35" s="51">
        <f>FV(J33/365.25,J34*365.25,0,J32,0)</f>
        <v>0</v>
      </c>
      <c r="K35" s="1"/>
    </row>
    <row r="36" spans="2:14" x14ac:dyDescent="0.25">
      <c r="B36" s="17">
        <f t="shared" si="3"/>
        <v>27</v>
      </c>
      <c r="C36" s="18">
        <f t="shared" si="4"/>
        <v>0</v>
      </c>
      <c r="D36" s="18">
        <f t="shared" si="0"/>
        <v>0</v>
      </c>
      <c r="E36" s="18">
        <f t="shared" si="1"/>
        <v>0</v>
      </c>
      <c r="F36" s="18">
        <f t="shared" si="2"/>
        <v>0</v>
      </c>
      <c r="G36" s="40"/>
      <c r="I36" s="108"/>
      <c r="J36" s="109"/>
      <c r="K36" s="1"/>
    </row>
    <row r="37" spans="2:14" x14ac:dyDescent="0.25">
      <c r="B37" s="17">
        <f t="shared" si="3"/>
        <v>28</v>
      </c>
      <c r="C37" s="18">
        <f t="shared" si="4"/>
        <v>0</v>
      </c>
      <c r="D37" s="18">
        <f t="shared" si="0"/>
        <v>0</v>
      </c>
      <c r="E37" s="18">
        <f t="shared" si="1"/>
        <v>0</v>
      </c>
      <c r="F37" s="18">
        <f t="shared" si="2"/>
        <v>0</v>
      </c>
      <c r="G37" s="40"/>
      <c r="I37" s="159" t="s">
        <v>28</v>
      </c>
      <c r="J37" s="160"/>
      <c r="K37" s="1"/>
    </row>
    <row r="38" spans="2:14" x14ac:dyDescent="0.25">
      <c r="B38" s="17">
        <f t="shared" si="3"/>
        <v>29</v>
      </c>
      <c r="C38" s="18">
        <f t="shared" si="4"/>
        <v>0</v>
      </c>
      <c r="D38" s="18">
        <f t="shared" si="0"/>
        <v>0</v>
      </c>
      <c r="E38" s="18">
        <f t="shared" si="1"/>
        <v>0</v>
      </c>
      <c r="F38" s="18">
        <f t="shared" si="2"/>
        <v>0</v>
      </c>
      <c r="G38" s="44"/>
      <c r="H38" s="103"/>
      <c r="I38" s="48" t="s">
        <v>102</v>
      </c>
      <c r="J38" s="106">
        <f>J14*(1+J16)*-1</f>
        <v>0</v>
      </c>
      <c r="K38" s="1"/>
    </row>
    <row r="39" spans="2:14" x14ac:dyDescent="0.25">
      <c r="B39" s="17">
        <f t="shared" si="3"/>
        <v>30</v>
      </c>
      <c r="C39" s="18">
        <f t="shared" si="4"/>
        <v>0</v>
      </c>
      <c r="D39" s="18">
        <f t="shared" si="0"/>
        <v>0</v>
      </c>
      <c r="E39" s="18">
        <f t="shared" si="1"/>
        <v>0</v>
      </c>
      <c r="F39" s="18">
        <f t="shared" si="2"/>
        <v>0</v>
      </c>
      <c r="H39" s="103"/>
      <c r="I39" s="48" t="s">
        <v>22</v>
      </c>
      <c r="J39" s="49">
        <v>3.7600000000000001E-2</v>
      </c>
      <c r="K39" s="1"/>
    </row>
    <row r="40" spans="2:14" x14ac:dyDescent="0.25">
      <c r="B40" s="17">
        <f t="shared" si="3"/>
        <v>31</v>
      </c>
      <c r="C40" s="18">
        <f t="shared" si="4"/>
        <v>0</v>
      </c>
      <c r="D40" s="18">
        <f t="shared" si="0"/>
        <v>0</v>
      </c>
      <c r="E40" s="18">
        <f t="shared" si="1"/>
        <v>0</v>
      </c>
      <c r="F40" s="18">
        <f t="shared" si="2"/>
        <v>0</v>
      </c>
      <c r="H40" s="103"/>
      <c r="I40" s="48" t="s">
        <v>24</v>
      </c>
      <c r="J40" s="50">
        <v>1</v>
      </c>
      <c r="K40" s="1"/>
    </row>
    <row r="41" spans="2:14" x14ac:dyDescent="0.25">
      <c r="B41" s="17">
        <f t="shared" si="3"/>
        <v>32</v>
      </c>
      <c r="C41" s="18">
        <f t="shared" si="4"/>
        <v>0</v>
      </c>
      <c r="D41" s="18">
        <f t="shared" si="0"/>
        <v>0</v>
      </c>
      <c r="E41" s="18">
        <f t="shared" si="1"/>
        <v>0</v>
      </c>
      <c r="F41" s="18">
        <f t="shared" si="2"/>
        <v>0</v>
      </c>
      <c r="H41" s="103"/>
      <c r="I41" s="48" t="s">
        <v>25</v>
      </c>
      <c r="J41" s="51">
        <f>FV(J39/365.25,J40*365.25,0,J38,0)</f>
        <v>0</v>
      </c>
      <c r="K41" s="1"/>
    </row>
    <row r="42" spans="2:14" x14ac:dyDescent="0.25">
      <c r="B42" s="17">
        <f t="shared" si="3"/>
        <v>33</v>
      </c>
      <c r="C42" s="18">
        <f t="shared" si="4"/>
        <v>0</v>
      </c>
      <c r="D42" s="18">
        <f t="shared" si="0"/>
        <v>0</v>
      </c>
      <c r="E42" s="18">
        <f t="shared" si="1"/>
        <v>0</v>
      </c>
      <c r="F42" s="18">
        <f t="shared" si="2"/>
        <v>0</v>
      </c>
      <c r="H42" s="103"/>
      <c r="I42" s="108"/>
      <c r="J42" s="109"/>
      <c r="K42" s="1"/>
      <c r="N42" s="44"/>
    </row>
    <row r="43" spans="2:14" x14ac:dyDescent="0.25">
      <c r="B43" s="17">
        <f t="shared" si="3"/>
        <v>34</v>
      </c>
      <c r="C43" s="18">
        <f t="shared" si="4"/>
        <v>0</v>
      </c>
      <c r="D43" s="18">
        <f t="shared" si="0"/>
        <v>0</v>
      </c>
      <c r="E43" s="18">
        <f t="shared" si="1"/>
        <v>0</v>
      </c>
      <c r="F43" s="18">
        <f t="shared" si="2"/>
        <v>0</v>
      </c>
      <c r="H43" s="103"/>
      <c r="I43" s="52" t="s">
        <v>29</v>
      </c>
      <c r="J43" s="130">
        <f>SUM(J23,J29,J35,J41)</f>
        <v>0</v>
      </c>
      <c r="K43" s="1"/>
    </row>
    <row r="44" spans="2:14" x14ac:dyDescent="0.25">
      <c r="B44" s="17">
        <f t="shared" si="3"/>
        <v>35</v>
      </c>
      <c r="C44" s="18">
        <f t="shared" si="4"/>
        <v>0</v>
      </c>
      <c r="D44" s="18">
        <f t="shared" si="0"/>
        <v>0</v>
      </c>
      <c r="E44" s="18">
        <f t="shared" si="1"/>
        <v>0</v>
      </c>
      <c r="F44" s="18">
        <f t="shared" si="2"/>
        <v>0</v>
      </c>
      <c r="I44" s="1"/>
      <c r="J44" s="1"/>
      <c r="K44" s="1"/>
    </row>
    <row r="45" spans="2:14" x14ac:dyDescent="0.25">
      <c r="B45" s="17">
        <f t="shared" si="3"/>
        <v>36</v>
      </c>
      <c r="C45" s="18">
        <f t="shared" si="4"/>
        <v>0</v>
      </c>
      <c r="D45" s="18">
        <f t="shared" si="0"/>
        <v>0</v>
      </c>
      <c r="E45" s="18">
        <f t="shared" si="1"/>
        <v>0</v>
      </c>
      <c r="F45" s="18">
        <f t="shared" si="2"/>
        <v>0</v>
      </c>
      <c r="I45" s="4" t="s">
        <v>99</v>
      </c>
      <c r="J45" s="1"/>
      <c r="K45" s="1"/>
    </row>
    <row r="46" spans="2:14" x14ac:dyDescent="0.25">
      <c r="B46" s="17">
        <f t="shared" si="3"/>
        <v>37</v>
      </c>
      <c r="C46" s="18">
        <f t="shared" si="4"/>
        <v>0</v>
      </c>
      <c r="D46" s="18">
        <f t="shared" si="0"/>
        <v>0</v>
      </c>
      <c r="E46" s="18">
        <f t="shared" si="1"/>
        <v>0</v>
      </c>
      <c r="F46" s="18">
        <f t="shared" si="2"/>
        <v>0</v>
      </c>
      <c r="I46" s="4" t="s">
        <v>98</v>
      </c>
      <c r="J46" s="1"/>
      <c r="K46" s="1"/>
      <c r="L46" s="1"/>
      <c r="M46" s="1"/>
    </row>
    <row r="47" spans="2:14" x14ac:dyDescent="0.25">
      <c r="B47" s="17">
        <f t="shared" si="3"/>
        <v>38</v>
      </c>
      <c r="C47" s="18">
        <f t="shared" si="4"/>
        <v>0</v>
      </c>
      <c r="D47" s="18">
        <f t="shared" si="0"/>
        <v>0</v>
      </c>
      <c r="E47" s="18">
        <f t="shared" si="1"/>
        <v>0</v>
      </c>
      <c r="F47" s="18">
        <f t="shared" si="2"/>
        <v>0</v>
      </c>
      <c r="I47" s="4" t="s">
        <v>31</v>
      </c>
      <c r="J47" s="1"/>
      <c r="K47" s="71"/>
      <c r="L47" s="1"/>
      <c r="M47" s="1"/>
    </row>
    <row r="48" spans="2:14" ht="15" customHeight="1" x14ac:dyDescent="0.25">
      <c r="B48" s="17">
        <f t="shared" si="3"/>
        <v>39</v>
      </c>
      <c r="C48" s="18">
        <f t="shared" si="4"/>
        <v>0</v>
      </c>
      <c r="D48" s="18">
        <f t="shared" si="0"/>
        <v>0</v>
      </c>
      <c r="E48" s="18">
        <f t="shared" si="1"/>
        <v>0</v>
      </c>
      <c r="F48" s="18">
        <f t="shared" si="2"/>
        <v>0</v>
      </c>
      <c r="I48" s="4" t="s">
        <v>32</v>
      </c>
      <c r="J48" s="1"/>
      <c r="K48" s="136"/>
      <c r="L48" s="71"/>
      <c r="M48" s="71"/>
      <c r="N48" s="55"/>
    </row>
    <row r="49" spans="2:14" x14ac:dyDescent="0.25">
      <c r="B49" s="17">
        <f t="shared" si="3"/>
        <v>40</v>
      </c>
      <c r="C49" s="18">
        <f t="shared" si="4"/>
        <v>0</v>
      </c>
      <c r="D49" s="18">
        <f t="shared" si="0"/>
        <v>0</v>
      </c>
      <c r="E49" s="18">
        <f t="shared" si="1"/>
        <v>0</v>
      </c>
      <c r="F49" s="18">
        <f t="shared" si="2"/>
        <v>0</v>
      </c>
      <c r="I49" s="1"/>
      <c r="J49" s="1"/>
      <c r="K49" s="136"/>
      <c r="L49" s="71"/>
      <c r="M49" s="71"/>
      <c r="N49" s="55"/>
    </row>
    <row r="50" spans="2:14" ht="15.75" x14ac:dyDescent="0.25">
      <c r="B50" s="17">
        <f t="shared" si="3"/>
        <v>41</v>
      </c>
      <c r="C50" s="18">
        <f t="shared" si="4"/>
        <v>0</v>
      </c>
      <c r="D50" s="18">
        <f t="shared" si="0"/>
        <v>0</v>
      </c>
      <c r="E50" s="18">
        <f t="shared" si="1"/>
        <v>0</v>
      </c>
      <c r="F50" s="18">
        <f t="shared" si="2"/>
        <v>0</v>
      </c>
      <c r="I50" s="157" t="s">
        <v>131</v>
      </c>
      <c r="J50" s="158"/>
      <c r="K50" s="158"/>
      <c r="L50" s="71"/>
      <c r="M50" s="71"/>
      <c r="N50" s="55"/>
    </row>
    <row r="51" spans="2:14" x14ac:dyDescent="0.25">
      <c r="B51" s="17">
        <f t="shared" si="3"/>
        <v>42</v>
      </c>
      <c r="C51" s="18">
        <f t="shared" si="4"/>
        <v>0</v>
      </c>
      <c r="D51" s="18">
        <f t="shared" si="0"/>
        <v>0</v>
      </c>
      <c r="E51" s="18">
        <f t="shared" si="1"/>
        <v>0</v>
      </c>
      <c r="F51" s="18">
        <f t="shared" si="2"/>
        <v>0</v>
      </c>
      <c r="I51" s="140" t="s">
        <v>118</v>
      </c>
      <c r="J51" s="140" t="s">
        <v>137</v>
      </c>
      <c r="K51" s="140" t="s">
        <v>119</v>
      </c>
      <c r="L51" s="71"/>
      <c r="M51" s="71"/>
    </row>
    <row r="52" spans="2:14" ht="15" customHeight="1" x14ac:dyDescent="0.25">
      <c r="B52" s="17">
        <f t="shared" si="3"/>
        <v>43</v>
      </c>
      <c r="C52" s="18">
        <f t="shared" si="4"/>
        <v>0</v>
      </c>
      <c r="D52" s="18">
        <f t="shared" si="0"/>
        <v>0</v>
      </c>
      <c r="E52" s="18">
        <f t="shared" si="1"/>
        <v>0</v>
      </c>
      <c r="F52" s="18">
        <f t="shared" si="2"/>
        <v>0</v>
      </c>
      <c r="I52" s="151" t="s">
        <v>138</v>
      </c>
      <c r="J52" s="150" t="s">
        <v>122</v>
      </c>
      <c r="K52" s="150" t="s">
        <v>123</v>
      </c>
      <c r="L52" s="71"/>
      <c r="M52" s="71"/>
    </row>
    <row r="53" spans="2:14" x14ac:dyDescent="0.25">
      <c r="B53" s="17">
        <f t="shared" si="3"/>
        <v>44</v>
      </c>
      <c r="C53" s="18">
        <f t="shared" si="4"/>
        <v>0</v>
      </c>
      <c r="D53" s="18">
        <f t="shared" si="0"/>
        <v>0</v>
      </c>
      <c r="E53" s="18">
        <f t="shared" si="1"/>
        <v>0</v>
      </c>
      <c r="F53" s="18">
        <f t="shared" si="2"/>
        <v>0</v>
      </c>
      <c r="I53" s="152"/>
      <c r="J53" s="150"/>
      <c r="K53" s="150"/>
      <c r="L53" s="71"/>
      <c r="M53" s="71"/>
    </row>
    <row r="54" spans="2:14" ht="15" customHeight="1" x14ac:dyDescent="0.25">
      <c r="B54" s="17">
        <f t="shared" si="3"/>
        <v>45</v>
      </c>
      <c r="C54" s="18">
        <f t="shared" si="4"/>
        <v>0</v>
      </c>
      <c r="D54" s="18">
        <f t="shared" si="0"/>
        <v>0</v>
      </c>
      <c r="E54" s="18">
        <f t="shared" si="1"/>
        <v>0</v>
      </c>
      <c r="F54" s="18">
        <f t="shared" si="2"/>
        <v>0</v>
      </c>
      <c r="I54" s="152"/>
      <c r="J54" s="150"/>
      <c r="K54" s="150"/>
      <c r="L54" s="71"/>
      <c r="M54" s="71"/>
    </row>
    <row r="55" spans="2:14" x14ac:dyDescent="0.25">
      <c r="B55" s="17">
        <f t="shared" si="3"/>
        <v>46</v>
      </c>
      <c r="C55" s="18">
        <f t="shared" si="4"/>
        <v>0</v>
      </c>
      <c r="D55" s="18">
        <f t="shared" si="0"/>
        <v>0</v>
      </c>
      <c r="E55" s="18">
        <f t="shared" si="1"/>
        <v>0</v>
      </c>
      <c r="F55" s="18">
        <f t="shared" si="2"/>
        <v>0</v>
      </c>
      <c r="I55" s="151" t="s">
        <v>139</v>
      </c>
      <c r="J55" s="150" t="s">
        <v>124</v>
      </c>
      <c r="K55" s="150" t="s">
        <v>125</v>
      </c>
      <c r="L55" s="71"/>
      <c r="M55" s="71"/>
    </row>
    <row r="56" spans="2:14" x14ac:dyDescent="0.25">
      <c r="B56" s="17">
        <f t="shared" si="3"/>
        <v>47</v>
      </c>
      <c r="C56" s="18">
        <f t="shared" si="4"/>
        <v>0</v>
      </c>
      <c r="D56" s="18">
        <f t="shared" si="0"/>
        <v>0</v>
      </c>
      <c r="E56" s="18">
        <f t="shared" si="1"/>
        <v>0</v>
      </c>
      <c r="F56" s="18">
        <f t="shared" si="2"/>
        <v>0</v>
      </c>
      <c r="I56" s="152"/>
      <c r="J56" s="150"/>
      <c r="K56" s="150"/>
      <c r="L56" s="71"/>
      <c r="M56" s="71"/>
    </row>
    <row r="57" spans="2:14" x14ac:dyDescent="0.25">
      <c r="B57" s="17">
        <f t="shared" si="3"/>
        <v>48</v>
      </c>
      <c r="C57" s="18">
        <f t="shared" si="4"/>
        <v>0</v>
      </c>
      <c r="D57" s="18">
        <f t="shared" si="0"/>
        <v>0</v>
      </c>
      <c r="E57" s="18">
        <f t="shared" si="1"/>
        <v>0</v>
      </c>
      <c r="F57" s="18">
        <f t="shared" si="2"/>
        <v>0</v>
      </c>
      <c r="I57" s="152"/>
      <c r="J57" s="150"/>
      <c r="K57" s="150"/>
      <c r="L57" s="71"/>
      <c r="M57" s="71"/>
    </row>
    <row r="58" spans="2:14" x14ac:dyDescent="0.25">
      <c r="B58" s="17">
        <f t="shared" si="3"/>
        <v>49</v>
      </c>
      <c r="C58" s="18">
        <f t="shared" si="4"/>
        <v>0</v>
      </c>
      <c r="D58" s="18">
        <f t="shared" si="0"/>
        <v>0</v>
      </c>
      <c r="E58" s="18">
        <f t="shared" si="1"/>
        <v>0</v>
      </c>
      <c r="F58" s="18">
        <f t="shared" si="2"/>
        <v>0</v>
      </c>
      <c r="I58" s="151" t="s">
        <v>140</v>
      </c>
      <c r="J58" s="150" t="s">
        <v>126</v>
      </c>
      <c r="K58" s="150" t="s">
        <v>127</v>
      </c>
      <c r="L58" s="71"/>
      <c r="M58" s="71"/>
    </row>
    <row r="59" spans="2:14" ht="15" customHeight="1" x14ac:dyDescent="0.25">
      <c r="B59" s="17">
        <f t="shared" si="3"/>
        <v>50</v>
      </c>
      <c r="C59" s="18">
        <f t="shared" si="4"/>
        <v>0</v>
      </c>
      <c r="D59" s="18">
        <f t="shared" si="0"/>
        <v>0</v>
      </c>
      <c r="E59" s="18">
        <f t="shared" si="1"/>
        <v>0</v>
      </c>
      <c r="F59" s="18">
        <f t="shared" si="2"/>
        <v>0</v>
      </c>
      <c r="I59" s="152"/>
      <c r="J59" s="150"/>
      <c r="K59" s="150"/>
      <c r="L59" s="100"/>
      <c r="M59" s="100"/>
    </row>
    <row r="60" spans="2:14" x14ac:dyDescent="0.25">
      <c r="B60" s="17">
        <f t="shared" si="3"/>
        <v>51</v>
      </c>
      <c r="C60" s="18">
        <f t="shared" si="4"/>
        <v>0</v>
      </c>
      <c r="D60" s="18">
        <f t="shared" si="0"/>
        <v>0</v>
      </c>
      <c r="E60" s="18">
        <f t="shared" si="1"/>
        <v>0</v>
      </c>
      <c r="F60" s="18">
        <f t="shared" si="2"/>
        <v>0</v>
      </c>
      <c r="I60" s="152"/>
      <c r="J60" s="150"/>
      <c r="K60" s="150"/>
      <c r="L60" s="100"/>
      <c r="M60" s="100"/>
    </row>
    <row r="61" spans="2:14" x14ac:dyDescent="0.25">
      <c r="B61" s="17">
        <f t="shared" si="3"/>
        <v>52</v>
      </c>
      <c r="C61" s="18">
        <f t="shared" si="4"/>
        <v>0</v>
      </c>
      <c r="D61" s="18">
        <f t="shared" si="0"/>
        <v>0</v>
      </c>
      <c r="E61" s="18">
        <f t="shared" si="1"/>
        <v>0</v>
      </c>
      <c r="F61" s="18">
        <f t="shared" si="2"/>
        <v>0</v>
      </c>
      <c r="I61" s="151" t="s">
        <v>128</v>
      </c>
      <c r="J61" s="150" t="s">
        <v>129</v>
      </c>
      <c r="K61" s="150" t="s">
        <v>130</v>
      </c>
      <c r="L61" s="100"/>
      <c r="M61" s="100"/>
    </row>
    <row r="62" spans="2:14" x14ac:dyDescent="0.25">
      <c r="B62" s="17">
        <f t="shared" si="3"/>
        <v>53</v>
      </c>
      <c r="C62" s="18">
        <f t="shared" si="4"/>
        <v>0</v>
      </c>
      <c r="D62" s="18">
        <f t="shared" si="0"/>
        <v>0</v>
      </c>
      <c r="E62" s="18">
        <f t="shared" si="1"/>
        <v>0</v>
      </c>
      <c r="F62" s="18">
        <f t="shared" si="2"/>
        <v>0</v>
      </c>
      <c r="I62" s="151"/>
      <c r="J62" s="150"/>
      <c r="K62" s="150"/>
    </row>
    <row r="63" spans="2:14" x14ac:dyDescent="0.25">
      <c r="B63" s="17">
        <f t="shared" si="3"/>
        <v>54</v>
      </c>
      <c r="C63" s="18">
        <f t="shared" si="4"/>
        <v>0</v>
      </c>
      <c r="D63" s="18">
        <f t="shared" si="0"/>
        <v>0</v>
      </c>
      <c r="E63" s="18">
        <f t="shared" si="1"/>
        <v>0</v>
      </c>
      <c r="F63" s="18">
        <f t="shared" si="2"/>
        <v>0</v>
      </c>
      <c r="I63" s="151"/>
      <c r="J63" s="150"/>
      <c r="K63" s="150"/>
    </row>
    <row r="64" spans="2:14" ht="15" customHeight="1" x14ac:dyDescent="0.25">
      <c r="B64" s="17">
        <f t="shared" si="3"/>
        <v>55</v>
      </c>
      <c r="C64" s="18">
        <f t="shared" si="4"/>
        <v>0</v>
      </c>
      <c r="D64" s="18">
        <f t="shared" si="0"/>
        <v>0</v>
      </c>
      <c r="E64" s="18">
        <f t="shared" si="1"/>
        <v>0</v>
      </c>
      <c r="F64" s="18">
        <f t="shared" si="2"/>
        <v>0</v>
      </c>
      <c r="I64" s="155" t="s">
        <v>133</v>
      </c>
      <c r="J64" s="155"/>
      <c r="K64" s="155"/>
    </row>
    <row r="65" spans="2:11" x14ac:dyDescent="0.25">
      <c r="B65" s="17">
        <f t="shared" si="3"/>
        <v>56</v>
      </c>
      <c r="C65" s="18">
        <f t="shared" si="4"/>
        <v>0</v>
      </c>
      <c r="D65" s="18">
        <f t="shared" si="0"/>
        <v>0</v>
      </c>
      <c r="E65" s="18">
        <f t="shared" si="1"/>
        <v>0</v>
      </c>
      <c r="F65" s="18">
        <f t="shared" si="2"/>
        <v>0</v>
      </c>
      <c r="I65" s="156"/>
      <c r="J65" s="156"/>
      <c r="K65" s="156"/>
    </row>
    <row r="66" spans="2:11" x14ac:dyDescent="0.25">
      <c r="B66" s="17">
        <f t="shared" si="3"/>
        <v>57</v>
      </c>
      <c r="C66" s="18">
        <f t="shared" si="4"/>
        <v>0</v>
      </c>
      <c r="D66" s="18">
        <f t="shared" si="0"/>
        <v>0</v>
      </c>
      <c r="E66" s="18">
        <f t="shared" si="1"/>
        <v>0</v>
      </c>
      <c r="F66" s="18">
        <f t="shared" si="2"/>
        <v>0</v>
      </c>
      <c r="I66" s="156"/>
      <c r="J66" s="156"/>
      <c r="K66" s="156"/>
    </row>
    <row r="67" spans="2:11" x14ac:dyDescent="0.25">
      <c r="B67" s="17">
        <f t="shared" si="3"/>
        <v>58</v>
      </c>
      <c r="C67" s="18">
        <f t="shared" si="4"/>
        <v>0</v>
      </c>
      <c r="D67" s="18">
        <f t="shared" si="0"/>
        <v>0</v>
      </c>
      <c r="E67" s="18">
        <f t="shared" si="1"/>
        <v>0</v>
      </c>
      <c r="F67" s="18">
        <f t="shared" si="2"/>
        <v>0</v>
      </c>
      <c r="I67" s="156"/>
      <c r="J67" s="156"/>
      <c r="K67" s="156"/>
    </row>
    <row r="68" spans="2:11" x14ac:dyDescent="0.25">
      <c r="B68" s="17">
        <f t="shared" si="3"/>
        <v>59</v>
      </c>
      <c r="C68" s="18">
        <f t="shared" si="4"/>
        <v>0</v>
      </c>
      <c r="D68" s="18">
        <f t="shared" si="0"/>
        <v>0</v>
      </c>
      <c r="E68" s="18">
        <f t="shared" si="1"/>
        <v>0</v>
      </c>
      <c r="F68" s="18">
        <f t="shared" si="2"/>
        <v>0</v>
      </c>
      <c r="I68" s="1"/>
      <c r="J68" s="1"/>
      <c r="K68" s="71"/>
    </row>
    <row r="69" spans="2:11" x14ac:dyDescent="0.25">
      <c r="B69" s="17">
        <f t="shared" si="3"/>
        <v>60</v>
      </c>
      <c r="C69" s="18">
        <f t="shared" si="4"/>
        <v>0</v>
      </c>
      <c r="D69" s="18">
        <f t="shared" si="0"/>
        <v>0</v>
      </c>
      <c r="E69" s="18">
        <f t="shared" si="1"/>
        <v>0</v>
      </c>
      <c r="F69" s="18">
        <f t="shared" si="2"/>
        <v>0</v>
      </c>
      <c r="I69" s="145"/>
      <c r="J69" s="145"/>
      <c r="K69" s="1"/>
    </row>
    <row r="70" spans="2:11" x14ac:dyDescent="0.25">
      <c r="B70" s="17">
        <f t="shared" si="3"/>
        <v>61</v>
      </c>
      <c r="C70" s="18">
        <f t="shared" si="4"/>
        <v>0</v>
      </c>
      <c r="D70" s="18">
        <f t="shared" si="0"/>
        <v>0</v>
      </c>
      <c r="E70" s="18">
        <f t="shared" si="1"/>
        <v>0</v>
      </c>
      <c r="F70" s="18">
        <f t="shared" si="2"/>
        <v>0</v>
      </c>
      <c r="I70" s="145"/>
      <c r="J70" s="145"/>
      <c r="K70" s="1"/>
    </row>
    <row r="71" spans="2:11" x14ac:dyDescent="0.25">
      <c r="B71" s="17">
        <f t="shared" si="3"/>
        <v>62</v>
      </c>
      <c r="C71" s="18">
        <f t="shared" si="4"/>
        <v>0</v>
      </c>
      <c r="D71" s="18">
        <f t="shared" si="0"/>
        <v>0</v>
      </c>
      <c r="E71" s="18">
        <f t="shared" si="1"/>
        <v>0</v>
      </c>
      <c r="F71" s="18">
        <f t="shared" si="2"/>
        <v>0</v>
      </c>
      <c r="I71" s="145"/>
      <c r="J71" s="145"/>
      <c r="K71" s="1"/>
    </row>
    <row r="72" spans="2:11" x14ac:dyDescent="0.25">
      <c r="B72" s="17">
        <f t="shared" si="3"/>
        <v>63</v>
      </c>
      <c r="C72" s="18">
        <f t="shared" si="4"/>
        <v>0</v>
      </c>
      <c r="D72" s="18">
        <f t="shared" si="0"/>
        <v>0</v>
      </c>
      <c r="E72" s="18">
        <f t="shared" si="1"/>
        <v>0</v>
      </c>
      <c r="F72" s="18">
        <f t="shared" si="2"/>
        <v>0</v>
      </c>
      <c r="I72" s="145"/>
      <c r="J72" s="145"/>
      <c r="K72" s="1"/>
    </row>
    <row r="73" spans="2:11" x14ac:dyDescent="0.25">
      <c r="B73" s="17">
        <f t="shared" si="3"/>
        <v>64</v>
      </c>
      <c r="C73" s="18">
        <f t="shared" si="4"/>
        <v>0</v>
      </c>
      <c r="D73" s="18">
        <f t="shared" si="0"/>
        <v>0</v>
      </c>
      <c r="E73" s="18">
        <f t="shared" si="1"/>
        <v>0</v>
      </c>
      <c r="F73" s="18">
        <f t="shared" si="2"/>
        <v>0</v>
      </c>
      <c r="I73" s="145"/>
      <c r="J73" s="145"/>
      <c r="K73" s="1"/>
    </row>
    <row r="74" spans="2:11" x14ac:dyDescent="0.25">
      <c r="B74" s="17">
        <f t="shared" si="3"/>
        <v>65</v>
      </c>
      <c r="C74" s="18">
        <f t="shared" si="4"/>
        <v>0</v>
      </c>
      <c r="D74" s="18">
        <f t="shared" si="0"/>
        <v>0</v>
      </c>
      <c r="E74" s="18">
        <f t="shared" si="1"/>
        <v>0</v>
      </c>
      <c r="F74" s="18">
        <f t="shared" si="2"/>
        <v>0</v>
      </c>
      <c r="I74" s="145"/>
      <c r="J74" s="145"/>
      <c r="K74" s="1"/>
    </row>
    <row r="75" spans="2:11" x14ac:dyDescent="0.25">
      <c r="B75" s="17">
        <f t="shared" si="3"/>
        <v>66</v>
      </c>
      <c r="C75" s="18">
        <f t="shared" si="4"/>
        <v>0</v>
      </c>
      <c r="D75" s="18">
        <f t="shared" ref="D75:D138" si="5">IF(B75&lt;=$C$6,-PMT($C$4,$C$6,$C$2),"Fully Paid")</f>
        <v>0</v>
      </c>
      <c r="E75" s="18">
        <f t="shared" ref="E75:E138" si="6">IF(B75&lt;=$C$6,D75-F75,"Fully Paid")</f>
        <v>0</v>
      </c>
      <c r="F75" s="18">
        <f t="shared" ref="F75:F138" si="7">IF(B75&lt;=$C$6,-PPMT($C$4,B75,$C$6,$C$10),"Fully Paid")</f>
        <v>0</v>
      </c>
      <c r="I75" s="145"/>
      <c r="J75" s="145"/>
      <c r="K75" s="1"/>
    </row>
    <row r="76" spans="2:11" x14ac:dyDescent="0.25">
      <c r="B76" s="17">
        <f t="shared" ref="B76:B139" si="8">B75+1</f>
        <v>67</v>
      </c>
      <c r="C76" s="18">
        <f t="shared" ref="C76:C139" si="9">IF(B75&lt;=C$6,C75-F75,"Fully Paid")</f>
        <v>0</v>
      </c>
      <c r="D76" s="18">
        <f t="shared" si="5"/>
        <v>0</v>
      </c>
      <c r="E76" s="18">
        <f t="shared" si="6"/>
        <v>0</v>
      </c>
      <c r="F76" s="18">
        <f t="shared" si="7"/>
        <v>0</v>
      </c>
      <c r="I76" s="145"/>
      <c r="J76" s="145"/>
      <c r="K76" s="1"/>
    </row>
    <row r="77" spans="2:11" x14ac:dyDescent="0.25">
      <c r="B77" s="17">
        <f t="shared" si="8"/>
        <v>68</v>
      </c>
      <c r="C77" s="18">
        <f t="shared" si="9"/>
        <v>0</v>
      </c>
      <c r="D77" s="18">
        <f t="shared" si="5"/>
        <v>0</v>
      </c>
      <c r="E77" s="18">
        <f t="shared" si="6"/>
        <v>0</v>
      </c>
      <c r="F77" s="18">
        <f t="shared" si="7"/>
        <v>0</v>
      </c>
      <c r="I77" s="145"/>
      <c r="J77" s="145"/>
      <c r="K77" s="1"/>
    </row>
    <row r="78" spans="2:11" x14ac:dyDescent="0.25">
      <c r="B78" s="17">
        <f t="shared" si="8"/>
        <v>69</v>
      </c>
      <c r="C78" s="18">
        <f t="shared" si="9"/>
        <v>0</v>
      </c>
      <c r="D78" s="18">
        <f t="shared" si="5"/>
        <v>0</v>
      </c>
      <c r="E78" s="18">
        <f t="shared" si="6"/>
        <v>0</v>
      </c>
      <c r="F78" s="18">
        <f t="shared" si="7"/>
        <v>0</v>
      </c>
      <c r="I78" s="145"/>
      <c r="J78" s="145"/>
      <c r="K78" s="1"/>
    </row>
    <row r="79" spans="2:11" x14ac:dyDescent="0.25">
      <c r="B79" s="17">
        <f t="shared" si="8"/>
        <v>70</v>
      </c>
      <c r="C79" s="18">
        <f t="shared" si="9"/>
        <v>0</v>
      </c>
      <c r="D79" s="18">
        <f t="shared" si="5"/>
        <v>0</v>
      </c>
      <c r="E79" s="18">
        <f t="shared" si="6"/>
        <v>0</v>
      </c>
      <c r="F79" s="18">
        <f t="shared" si="7"/>
        <v>0</v>
      </c>
      <c r="I79" s="145"/>
      <c r="J79" s="145"/>
      <c r="K79" s="1"/>
    </row>
    <row r="80" spans="2:11" x14ac:dyDescent="0.25">
      <c r="B80" s="17">
        <f t="shared" si="8"/>
        <v>71</v>
      </c>
      <c r="C80" s="18">
        <f t="shared" si="9"/>
        <v>0</v>
      </c>
      <c r="D80" s="18">
        <f t="shared" si="5"/>
        <v>0</v>
      </c>
      <c r="E80" s="18">
        <f t="shared" si="6"/>
        <v>0</v>
      </c>
      <c r="F80" s="18">
        <f t="shared" si="7"/>
        <v>0</v>
      </c>
      <c r="I80" s="153" t="s">
        <v>90</v>
      </c>
      <c r="J80" s="153"/>
      <c r="K80" s="1"/>
    </row>
    <row r="81" spans="2:11" x14ac:dyDescent="0.25">
      <c r="B81" s="17">
        <f t="shared" si="8"/>
        <v>72</v>
      </c>
      <c r="C81" s="18">
        <f t="shared" si="9"/>
        <v>0</v>
      </c>
      <c r="D81" s="18">
        <f t="shared" si="5"/>
        <v>0</v>
      </c>
      <c r="E81" s="18">
        <f t="shared" si="6"/>
        <v>0</v>
      </c>
      <c r="F81" s="18">
        <f t="shared" si="7"/>
        <v>0</v>
      </c>
      <c r="I81" s="153"/>
      <c r="J81" s="153"/>
      <c r="K81" s="1"/>
    </row>
    <row r="82" spans="2:11" x14ac:dyDescent="0.25">
      <c r="B82" s="17">
        <f t="shared" si="8"/>
        <v>73</v>
      </c>
      <c r="C82" s="18">
        <f t="shared" si="9"/>
        <v>0</v>
      </c>
      <c r="D82" s="18">
        <f t="shared" si="5"/>
        <v>0</v>
      </c>
      <c r="E82" s="18">
        <f t="shared" si="6"/>
        <v>0</v>
      </c>
      <c r="F82" s="18">
        <f t="shared" si="7"/>
        <v>0</v>
      </c>
      <c r="I82" s="153"/>
      <c r="J82" s="153"/>
      <c r="K82" s="1"/>
    </row>
    <row r="83" spans="2:11" x14ac:dyDescent="0.25">
      <c r="B83" s="17">
        <f t="shared" si="8"/>
        <v>74</v>
      </c>
      <c r="C83" s="18">
        <f t="shared" si="9"/>
        <v>0</v>
      </c>
      <c r="D83" s="18">
        <f t="shared" si="5"/>
        <v>0</v>
      </c>
      <c r="E83" s="18">
        <f t="shared" si="6"/>
        <v>0</v>
      </c>
      <c r="F83" s="18">
        <f t="shared" si="7"/>
        <v>0</v>
      </c>
      <c r="I83" s="153"/>
      <c r="J83" s="153"/>
      <c r="K83" s="1"/>
    </row>
    <row r="84" spans="2:11" x14ac:dyDescent="0.25">
      <c r="B84" s="17">
        <f t="shared" si="8"/>
        <v>75</v>
      </c>
      <c r="C84" s="18">
        <f t="shared" si="9"/>
        <v>0</v>
      </c>
      <c r="D84" s="18">
        <f t="shared" si="5"/>
        <v>0</v>
      </c>
      <c r="E84" s="18">
        <f t="shared" si="6"/>
        <v>0</v>
      </c>
      <c r="F84" s="18">
        <f t="shared" si="7"/>
        <v>0</v>
      </c>
      <c r="I84" s="1"/>
      <c r="J84" s="1"/>
      <c r="K84" s="1"/>
    </row>
    <row r="85" spans="2:11" x14ac:dyDescent="0.25">
      <c r="B85" s="17">
        <f t="shared" si="8"/>
        <v>76</v>
      </c>
      <c r="C85" s="18">
        <f t="shared" si="9"/>
        <v>0</v>
      </c>
      <c r="D85" s="18">
        <f t="shared" si="5"/>
        <v>0</v>
      </c>
      <c r="E85" s="18">
        <f t="shared" si="6"/>
        <v>0</v>
      </c>
      <c r="F85" s="18">
        <f t="shared" si="7"/>
        <v>0</v>
      </c>
      <c r="I85" s="147" t="s">
        <v>136</v>
      </c>
      <c r="J85" s="147"/>
      <c r="K85" s="147"/>
    </row>
    <row r="86" spans="2:11" x14ac:dyDescent="0.25">
      <c r="B86" s="17">
        <f t="shared" si="8"/>
        <v>77</v>
      </c>
      <c r="C86" s="18">
        <f t="shared" si="9"/>
        <v>0</v>
      </c>
      <c r="D86" s="18">
        <f t="shared" si="5"/>
        <v>0</v>
      </c>
      <c r="E86" s="18">
        <f t="shared" si="6"/>
        <v>0</v>
      </c>
      <c r="F86" s="18">
        <f t="shared" si="7"/>
        <v>0</v>
      </c>
      <c r="I86" s="147"/>
      <c r="J86" s="147"/>
      <c r="K86" s="147"/>
    </row>
    <row r="87" spans="2:11" x14ac:dyDescent="0.25">
      <c r="B87" s="17">
        <f t="shared" si="8"/>
        <v>78</v>
      </c>
      <c r="C87" s="18">
        <f t="shared" si="9"/>
        <v>0</v>
      </c>
      <c r="D87" s="18">
        <f t="shared" si="5"/>
        <v>0</v>
      </c>
      <c r="E87" s="18">
        <f t="shared" si="6"/>
        <v>0</v>
      </c>
      <c r="F87" s="18">
        <f t="shared" si="7"/>
        <v>0</v>
      </c>
      <c r="I87" s="147"/>
      <c r="J87" s="147"/>
      <c r="K87" s="147"/>
    </row>
    <row r="88" spans="2:11" x14ac:dyDescent="0.25">
      <c r="B88" s="17">
        <f t="shared" si="8"/>
        <v>79</v>
      </c>
      <c r="C88" s="18">
        <f t="shared" si="9"/>
        <v>0</v>
      </c>
      <c r="D88" s="18">
        <f t="shared" si="5"/>
        <v>0</v>
      </c>
      <c r="E88" s="18">
        <f t="shared" si="6"/>
        <v>0</v>
      </c>
      <c r="F88" s="18">
        <f t="shared" si="7"/>
        <v>0</v>
      </c>
      <c r="I88" s="1"/>
      <c r="J88" s="1"/>
      <c r="K88" s="1"/>
    </row>
    <row r="89" spans="2:11" x14ac:dyDescent="0.25">
      <c r="B89" s="17">
        <f t="shared" si="8"/>
        <v>80</v>
      </c>
      <c r="C89" s="18">
        <f t="shared" si="9"/>
        <v>0</v>
      </c>
      <c r="D89" s="18">
        <f t="shared" si="5"/>
        <v>0</v>
      </c>
      <c r="E89" s="18">
        <f t="shared" si="6"/>
        <v>0</v>
      </c>
      <c r="F89" s="18">
        <f t="shared" si="7"/>
        <v>0</v>
      </c>
      <c r="I89" s="1"/>
      <c r="J89" s="1"/>
      <c r="K89" s="1"/>
    </row>
    <row r="90" spans="2:11" x14ac:dyDescent="0.25">
      <c r="B90" s="17">
        <f t="shared" si="8"/>
        <v>81</v>
      </c>
      <c r="C90" s="18">
        <f t="shared" si="9"/>
        <v>0</v>
      </c>
      <c r="D90" s="18">
        <f t="shared" si="5"/>
        <v>0</v>
      </c>
      <c r="E90" s="18">
        <f t="shared" si="6"/>
        <v>0</v>
      </c>
      <c r="F90" s="18">
        <f t="shared" si="7"/>
        <v>0</v>
      </c>
      <c r="I90" s="1"/>
      <c r="J90" s="1"/>
      <c r="K90" s="1"/>
    </row>
    <row r="91" spans="2:11" x14ac:dyDescent="0.25">
      <c r="B91" s="17">
        <f t="shared" si="8"/>
        <v>82</v>
      </c>
      <c r="C91" s="18">
        <f t="shared" si="9"/>
        <v>0</v>
      </c>
      <c r="D91" s="18">
        <f t="shared" si="5"/>
        <v>0</v>
      </c>
      <c r="E91" s="18">
        <f t="shared" si="6"/>
        <v>0</v>
      </c>
      <c r="F91" s="18">
        <f t="shared" si="7"/>
        <v>0</v>
      </c>
    </row>
    <row r="92" spans="2:11" x14ac:dyDescent="0.25">
      <c r="B92" s="17">
        <f t="shared" si="8"/>
        <v>83</v>
      </c>
      <c r="C92" s="18">
        <f t="shared" si="9"/>
        <v>0</v>
      </c>
      <c r="D92" s="18">
        <f t="shared" si="5"/>
        <v>0</v>
      </c>
      <c r="E92" s="18">
        <f t="shared" si="6"/>
        <v>0</v>
      </c>
      <c r="F92" s="18">
        <f t="shared" si="7"/>
        <v>0</v>
      </c>
    </row>
    <row r="93" spans="2:11" x14ac:dyDescent="0.25">
      <c r="B93" s="17">
        <f t="shared" si="8"/>
        <v>84</v>
      </c>
      <c r="C93" s="18">
        <f t="shared" si="9"/>
        <v>0</v>
      </c>
      <c r="D93" s="18">
        <f t="shared" si="5"/>
        <v>0</v>
      </c>
      <c r="E93" s="18">
        <f t="shared" si="6"/>
        <v>0</v>
      </c>
      <c r="F93" s="18">
        <f t="shared" si="7"/>
        <v>0</v>
      </c>
    </row>
    <row r="94" spans="2:11" x14ac:dyDescent="0.25">
      <c r="B94" s="17">
        <f t="shared" si="8"/>
        <v>85</v>
      </c>
      <c r="C94" s="18">
        <f t="shared" si="9"/>
        <v>0</v>
      </c>
      <c r="D94" s="18">
        <f t="shared" si="5"/>
        <v>0</v>
      </c>
      <c r="E94" s="18">
        <f t="shared" si="6"/>
        <v>0</v>
      </c>
      <c r="F94" s="18">
        <f t="shared" si="7"/>
        <v>0</v>
      </c>
    </row>
    <row r="95" spans="2:11" x14ac:dyDescent="0.25">
      <c r="B95" s="17">
        <f t="shared" si="8"/>
        <v>86</v>
      </c>
      <c r="C95" s="18">
        <f t="shared" si="9"/>
        <v>0</v>
      </c>
      <c r="D95" s="18">
        <f t="shared" si="5"/>
        <v>0</v>
      </c>
      <c r="E95" s="18">
        <f t="shared" si="6"/>
        <v>0</v>
      </c>
      <c r="F95" s="18">
        <f t="shared" si="7"/>
        <v>0</v>
      </c>
    </row>
    <row r="96" spans="2:11" x14ac:dyDescent="0.25">
      <c r="B96" s="17">
        <f t="shared" si="8"/>
        <v>87</v>
      </c>
      <c r="C96" s="18">
        <f t="shared" si="9"/>
        <v>0</v>
      </c>
      <c r="D96" s="18">
        <f t="shared" si="5"/>
        <v>0</v>
      </c>
      <c r="E96" s="18">
        <f t="shared" si="6"/>
        <v>0</v>
      </c>
      <c r="F96" s="18">
        <f t="shared" si="7"/>
        <v>0</v>
      </c>
    </row>
    <row r="97" spans="2:6" x14ac:dyDescent="0.25">
      <c r="B97" s="17">
        <f t="shared" si="8"/>
        <v>88</v>
      </c>
      <c r="C97" s="18">
        <f t="shared" si="9"/>
        <v>0</v>
      </c>
      <c r="D97" s="18">
        <f t="shared" si="5"/>
        <v>0</v>
      </c>
      <c r="E97" s="18">
        <f t="shared" si="6"/>
        <v>0</v>
      </c>
      <c r="F97" s="18">
        <f t="shared" si="7"/>
        <v>0</v>
      </c>
    </row>
    <row r="98" spans="2:6" x14ac:dyDescent="0.25">
      <c r="B98" s="17">
        <f t="shared" si="8"/>
        <v>89</v>
      </c>
      <c r="C98" s="18">
        <f t="shared" si="9"/>
        <v>0</v>
      </c>
      <c r="D98" s="18">
        <f t="shared" si="5"/>
        <v>0</v>
      </c>
      <c r="E98" s="18">
        <f t="shared" si="6"/>
        <v>0</v>
      </c>
      <c r="F98" s="18">
        <f t="shared" si="7"/>
        <v>0</v>
      </c>
    </row>
    <row r="99" spans="2:6" x14ac:dyDescent="0.25">
      <c r="B99" s="17">
        <f t="shared" si="8"/>
        <v>90</v>
      </c>
      <c r="C99" s="18">
        <f t="shared" si="9"/>
        <v>0</v>
      </c>
      <c r="D99" s="18">
        <f t="shared" si="5"/>
        <v>0</v>
      </c>
      <c r="E99" s="18">
        <f t="shared" si="6"/>
        <v>0</v>
      </c>
      <c r="F99" s="18">
        <f t="shared" si="7"/>
        <v>0</v>
      </c>
    </row>
    <row r="100" spans="2:6" x14ac:dyDescent="0.25">
      <c r="B100" s="17">
        <f t="shared" si="8"/>
        <v>91</v>
      </c>
      <c r="C100" s="18">
        <f t="shared" si="9"/>
        <v>0</v>
      </c>
      <c r="D100" s="18">
        <f t="shared" si="5"/>
        <v>0</v>
      </c>
      <c r="E100" s="18">
        <f t="shared" si="6"/>
        <v>0</v>
      </c>
      <c r="F100" s="18">
        <f t="shared" si="7"/>
        <v>0</v>
      </c>
    </row>
    <row r="101" spans="2:6" x14ac:dyDescent="0.25">
      <c r="B101" s="17">
        <f t="shared" si="8"/>
        <v>92</v>
      </c>
      <c r="C101" s="18">
        <f t="shared" si="9"/>
        <v>0</v>
      </c>
      <c r="D101" s="18">
        <f t="shared" si="5"/>
        <v>0</v>
      </c>
      <c r="E101" s="18">
        <f t="shared" si="6"/>
        <v>0</v>
      </c>
      <c r="F101" s="18">
        <f t="shared" si="7"/>
        <v>0</v>
      </c>
    </row>
    <row r="102" spans="2:6" x14ac:dyDescent="0.25">
      <c r="B102" s="17">
        <f t="shared" si="8"/>
        <v>93</v>
      </c>
      <c r="C102" s="18">
        <f t="shared" si="9"/>
        <v>0</v>
      </c>
      <c r="D102" s="18">
        <f t="shared" si="5"/>
        <v>0</v>
      </c>
      <c r="E102" s="18">
        <f t="shared" si="6"/>
        <v>0</v>
      </c>
      <c r="F102" s="18">
        <f t="shared" si="7"/>
        <v>0</v>
      </c>
    </row>
    <row r="103" spans="2:6" x14ac:dyDescent="0.25">
      <c r="B103" s="17">
        <f t="shared" si="8"/>
        <v>94</v>
      </c>
      <c r="C103" s="18">
        <f t="shared" si="9"/>
        <v>0</v>
      </c>
      <c r="D103" s="18">
        <f t="shared" si="5"/>
        <v>0</v>
      </c>
      <c r="E103" s="18">
        <f t="shared" si="6"/>
        <v>0</v>
      </c>
      <c r="F103" s="18">
        <f t="shared" si="7"/>
        <v>0</v>
      </c>
    </row>
    <row r="104" spans="2:6" x14ac:dyDescent="0.25">
      <c r="B104" s="17">
        <f t="shared" si="8"/>
        <v>95</v>
      </c>
      <c r="C104" s="18">
        <f t="shared" si="9"/>
        <v>0</v>
      </c>
      <c r="D104" s="18">
        <f t="shared" si="5"/>
        <v>0</v>
      </c>
      <c r="E104" s="18">
        <f t="shared" si="6"/>
        <v>0</v>
      </c>
      <c r="F104" s="18">
        <f t="shared" si="7"/>
        <v>0</v>
      </c>
    </row>
    <row r="105" spans="2:6" x14ac:dyDescent="0.25">
      <c r="B105" s="17">
        <f t="shared" si="8"/>
        <v>96</v>
      </c>
      <c r="C105" s="18">
        <f t="shared" si="9"/>
        <v>0</v>
      </c>
      <c r="D105" s="18">
        <f t="shared" si="5"/>
        <v>0</v>
      </c>
      <c r="E105" s="18">
        <f t="shared" si="6"/>
        <v>0</v>
      </c>
      <c r="F105" s="18">
        <f t="shared" si="7"/>
        <v>0</v>
      </c>
    </row>
    <row r="106" spans="2:6" x14ac:dyDescent="0.25">
      <c r="B106" s="17">
        <f t="shared" si="8"/>
        <v>97</v>
      </c>
      <c r="C106" s="18">
        <f t="shared" si="9"/>
        <v>0</v>
      </c>
      <c r="D106" s="18">
        <f t="shared" si="5"/>
        <v>0</v>
      </c>
      <c r="E106" s="18">
        <f t="shared" si="6"/>
        <v>0</v>
      </c>
      <c r="F106" s="18">
        <f t="shared" si="7"/>
        <v>0</v>
      </c>
    </row>
    <row r="107" spans="2:6" x14ac:dyDescent="0.25">
      <c r="B107" s="17">
        <f t="shared" si="8"/>
        <v>98</v>
      </c>
      <c r="C107" s="18">
        <f t="shared" si="9"/>
        <v>0</v>
      </c>
      <c r="D107" s="18">
        <f t="shared" si="5"/>
        <v>0</v>
      </c>
      <c r="E107" s="18">
        <f t="shared" si="6"/>
        <v>0</v>
      </c>
      <c r="F107" s="18">
        <f t="shared" si="7"/>
        <v>0</v>
      </c>
    </row>
    <row r="108" spans="2:6" x14ac:dyDescent="0.25">
      <c r="B108" s="17">
        <f t="shared" si="8"/>
        <v>99</v>
      </c>
      <c r="C108" s="18">
        <f t="shared" si="9"/>
        <v>0</v>
      </c>
      <c r="D108" s="18">
        <f t="shared" si="5"/>
        <v>0</v>
      </c>
      <c r="E108" s="18">
        <f t="shared" si="6"/>
        <v>0</v>
      </c>
      <c r="F108" s="18">
        <f t="shared" si="7"/>
        <v>0</v>
      </c>
    </row>
    <row r="109" spans="2:6" x14ac:dyDescent="0.25">
      <c r="B109" s="17">
        <f t="shared" si="8"/>
        <v>100</v>
      </c>
      <c r="C109" s="18">
        <f t="shared" si="9"/>
        <v>0</v>
      </c>
      <c r="D109" s="18">
        <f t="shared" si="5"/>
        <v>0</v>
      </c>
      <c r="E109" s="18">
        <f t="shared" si="6"/>
        <v>0</v>
      </c>
      <c r="F109" s="18">
        <f t="shared" si="7"/>
        <v>0</v>
      </c>
    </row>
    <row r="110" spans="2:6" x14ac:dyDescent="0.25">
      <c r="B110" s="17">
        <f t="shared" si="8"/>
        <v>101</v>
      </c>
      <c r="C110" s="18">
        <f t="shared" si="9"/>
        <v>0</v>
      </c>
      <c r="D110" s="18">
        <f t="shared" si="5"/>
        <v>0</v>
      </c>
      <c r="E110" s="18">
        <f t="shared" si="6"/>
        <v>0</v>
      </c>
      <c r="F110" s="18">
        <f t="shared" si="7"/>
        <v>0</v>
      </c>
    </row>
    <row r="111" spans="2:6" x14ac:dyDescent="0.25">
      <c r="B111" s="17">
        <f t="shared" si="8"/>
        <v>102</v>
      </c>
      <c r="C111" s="18">
        <f t="shared" si="9"/>
        <v>0</v>
      </c>
      <c r="D111" s="18">
        <f t="shared" si="5"/>
        <v>0</v>
      </c>
      <c r="E111" s="18">
        <f t="shared" si="6"/>
        <v>0</v>
      </c>
      <c r="F111" s="18">
        <f t="shared" si="7"/>
        <v>0</v>
      </c>
    </row>
    <row r="112" spans="2:6" x14ac:dyDescent="0.25">
      <c r="B112" s="17">
        <f t="shared" si="8"/>
        <v>103</v>
      </c>
      <c r="C112" s="18">
        <f t="shared" si="9"/>
        <v>0</v>
      </c>
      <c r="D112" s="18">
        <f t="shared" si="5"/>
        <v>0</v>
      </c>
      <c r="E112" s="18">
        <f t="shared" si="6"/>
        <v>0</v>
      </c>
      <c r="F112" s="18">
        <f t="shared" si="7"/>
        <v>0</v>
      </c>
    </row>
    <row r="113" spans="2:6" x14ac:dyDescent="0.25">
      <c r="B113" s="17">
        <f t="shared" si="8"/>
        <v>104</v>
      </c>
      <c r="C113" s="18">
        <f t="shared" si="9"/>
        <v>0</v>
      </c>
      <c r="D113" s="18">
        <f t="shared" si="5"/>
        <v>0</v>
      </c>
      <c r="E113" s="18">
        <f t="shared" si="6"/>
        <v>0</v>
      </c>
      <c r="F113" s="18">
        <f t="shared" si="7"/>
        <v>0</v>
      </c>
    </row>
    <row r="114" spans="2:6" x14ac:dyDescent="0.25">
      <c r="B114" s="17">
        <f t="shared" si="8"/>
        <v>105</v>
      </c>
      <c r="C114" s="18">
        <f t="shared" si="9"/>
        <v>0</v>
      </c>
      <c r="D114" s="18">
        <f t="shared" si="5"/>
        <v>0</v>
      </c>
      <c r="E114" s="18">
        <f t="shared" si="6"/>
        <v>0</v>
      </c>
      <c r="F114" s="18">
        <f t="shared" si="7"/>
        <v>0</v>
      </c>
    </row>
    <row r="115" spans="2:6" x14ac:dyDescent="0.25">
      <c r="B115" s="17">
        <f t="shared" si="8"/>
        <v>106</v>
      </c>
      <c r="C115" s="18">
        <f t="shared" si="9"/>
        <v>0</v>
      </c>
      <c r="D115" s="18">
        <f t="shared" si="5"/>
        <v>0</v>
      </c>
      <c r="E115" s="18">
        <f t="shared" si="6"/>
        <v>0</v>
      </c>
      <c r="F115" s="18">
        <f t="shared" si="7"/>
        <v>0</v>
      </c>
    </row>
    <row r="116" spans="2:6" x14ac:dyDescent="0.25">
      <c r="B116" s="17">
        <f t="shared" si="8"/>
        <v>107</v>
      </c>
      <c r="C116" s="18">
        <f t="shared" si="9"/>
        <v>0</v>
      </c>
      <c r="D116" s="18">
        <f t="shared" si="5"/>
        <v>0</v>
      </c>
      <c r="E116" s="18">
        <f t="shared" si="6"/>
        <v>0</v>
      </c>
      <c r="F116" s="18">
        <f t="shared" si="7"/>
        <v>0</v>
      </c>
    </row>
    <row r="117" spans="2:6" x14ac:dyDescent="0.25">
      <c r="B117" s="17">
        <f t="shared" si="8"/>
        <v>108</v>
      </c>
      <c r="C117" s="18">
        <f t="shared" si="9"/>
        <v>0</v>
      </c>
      <c r="D117" s="18">
        <f t="shared" si="5"/>
        <v>0</v>
      </c>
      <c r="E117" s="18">
        <f t="shared" si="6"/>
        <v>0</v>
      </c>
      <c r="F117" s="18">
        <f t="shared" si="7"/>
        <v>0</v>
      </c>
    </row>
    <row r="118" spans="2:6" x14ac:dyDescent="0.25">
      <c r="B118" s="17">
        <f t="shared" si="8"/>
        <v>109</v>
      </c>
      <c r="C118" s="18">
        <f t="shared" si="9"/>
        <v>0</v>
      </c>
      <c r="D118" s="18">
        <f t="shared" si="5"/>
        <v>0</v>
      </c>
      <c r="E118" s="18">
        <f t="shared" si="6"/>
        <v>0</v>
      </c>
      <c r="F118" s="18">
        <f t="shared" si="7"/>
        <v>0</v>
      </c>
    </row>
    <row r="119" spans="2:6" x14ac:dyDescent="0.25">
      <c r="B119" s="17">
        <f t="shared" si="8"/>
        <v>110</v>
      </c>
      <c r="C119" s="18">
        <f t="shared" si="9"/>
        <v>0</v>
      </c>
      <c r="D119" s="18">
        <f t="shared" si="5"/>
        <v>0</v>
      </c>
      <c r="E119" s="18">
        <f t="shared" si="6"/>
        <v>0</v>
      </c>
      <c r="F119" s="18">
        <f t="shared" si="7"/>
        <v>0</v>
      </c>
    </row>
    <row r="120" spans="2:6" x14ac:dyDescent="0.25">
      <c r="B120" s="17">
        <f t="shared" si="8"/>
        <v>111</v>
      </c>
      <c r="C120" s="18">
        <f t="shared" si="9"/>
        <v>0</v>
      </c>
      <c r="D120" s="18">
        <f t="shared" si="5"/>
        <v>0</v>
      </c>
      <c r="E120" s="18">
        <f t="shared" si="6"/>
        <v>0</v>
      </c>
      <c r="F120" s="18">
        <f t="shared" si="7"/>
        <v>0</v>
      </c>
    </row>
    <row r="121" spans="2:6" x14ac:dyDescent="0.25">
      <c r="B121" s="17">
        <f t="shared" si="8"/>
        <v>112</v>
      </c>
      <c r="C121" s="18">
        <f t="shared" si="9"/>
        <v>0</v>
      </c>
      <c r="D121" s="18">
        <f t="shared" si="5"/>
        <v>0</v>
      </c>
      <c r="E121" s="18">
        <f t="shared" si="6"/>
        <v>0</v>
      </c>
      <c r="F121" s="18">
        <f t="shared" si="7"/>
        <v>0</v>
      </c>
    </row>
    <row r="122" spans="2:6" x14ac:dyDescent="0.25">
      <c r="B122" s="17">
        <f t="shared" si="8"/>
        <v>113</v>
      </c>
      <c r="C122" s="18">
        <f t="shared" si="9"/>
        <v>0</v>
      </c>
      <c r="D122" s="18">
        <f t="shared" si="5"/>
        <v>0</v>
      </c>
      <c r="E122" s="18">
        <f t="shared" si="6"/>
        <v>0</v>
      </c>
      <c r="F122" s="18">
        <f t="shared" si="7"/>
        <v>0</v>
      </c>
    </row>
    <row r="123" spans="2:6" x14ac:dyDescent="0.25">
      <c r="B123" s="17">
        <f t="shared" si="8"/>
        <v>114</v>
      </c>
      <c r="C123" s="18">
        <f t="shared" si="9"/>
        <v>0</v>
      </c>
      <c r="D123" s="18">
        <f t="shared" si="5"/>
        <v>0</v>
      </c>
      <c r="E123" s="18">
        <f t="shared" si="6"/>
        <v>0</v>
      </c>
      <c r="F123" s="18">
        <f t="shared" si="7"/>
        <v>0</v>
      </c>
    </row>
    <row r="124" spans="2:6" x14ac:dyDescent="0.25">
      <c r="B124" s="17">
        <f t="shared" si="8"/>
        <v>115</v>
      </c>
      <c r="C124" s="18">
        <f t="shared" si="9"/>
        <v>0</v>
      </c>
      <c r="D124" s="18">
        <f t="shared" si="5"/>
        <v>0</v>
      </c>
      <c r="E124" s="18">
        <f t="shared" si="6"/>
        <v>0</v>
      </c>
      <c r="F124" s="18">
        <f t="shared" si="7"/>
        <v>0</v>
      </c>
    </row>
    <row r="125" spans="2:6" x14ac:dyDescent="0.25">
      <c r="B125" s="17">
        <f t="shared" si="8"/>
        <v>116</v>
      </c>
      <c r="C125" s="18">
        <f t="shared" si="9"/>
        <v>0</v>
      </c>
      <c r="D125" s="18">
        <f t="shared" si="5"/>
        <v>0</v>
      </c>
      <c r="E125" s="18">
        <f t="shared" si="6"/>
        <v>0</v>
      </c>
      <c r="F125" s="18">
        <f t="shared" si="7"/>
        <v>0</v>
      </c>
    </row>
    <row r="126" spans="2:6" x14ac:dyDescent="0.25">
      <c r="B126" s="17">
        <f t="shared" si="8"/>
        <v>117</v>
      </c>
      <c r="C126" s="18">
        <f t="shared" si="9"/>
        <v>0</v>
      </c>
      <c r="D126" s="18">
        <f t="shared" si="5"/>
        <v>0</v>
      </c>
      <c r="E126" s="18">
        <f t="shared" si="6"/>
        <v>0</v>
      </c>
      <c r="F126" s="18">
        <f t="shared" si="7"/>
        <v>0</v>
      </c>
    </row>
    <row r="127" spans="2:6" x14ac:dyDescent="0.25">
      <c r="B127" s="17">
        <f t="shared" si="8"/>
        <v>118</v>
      </c>
      <c r="C127" s="18">
        <f t="shared" si="9"/>
        <v>0</v>
      </c>
      <c r="D127" s="18">
        <f t="shared" si="5"/>
        <v>0</v>
      </c>
      <c r="E127" s="18">
        <f t="shared" si="6"/>
        <v>0</v>
      </c>
      <c r="F127" s="18">
        <f t="shared" si="7"/>
        <v>0</v>
      </c>
    </row>
    <row r="128" spans="2:6" x14ac:dyDescent="0.25">
      <c r="B128" s="17">
        <f t="shared" si="8"/>
        <v>119</v>
      </c>
      <c r="C128" s="18">
        <f t="shared" si="9"/>
        <v>0</v>
      </c>
      <c r="D128" s="18">
        <f t="shared" si="5"/>
        <v>0</v>
      </c>
      <c r="E128" s="18">
        <f t="shared" si="6"/>
        <v>0</v>
      </c>
      <c r="F128" s="18">
        <f t="shared" si="7"/>
        <v>0</v>
      </c>
    </row>
    <row r="129" spans="2:6" x14ac:dyDescent="0.25">
      <c r="B129" s="17">
        <f t="shared" si="8"/>
        <v>120</v>
      </c>
      <c r="C129" s="18">
        <f t="shared" si="9"/>
        <v>0</v>
      </c>
      <c r="D129" s="18">
        <f t="shared" si="5"/>
        <v>0</v>
      </c>
      <c r="E129" s="18">
        <f t="shared" si="6"/>
        <v>0</v>
      </c>
      <c r="F129" s="18">
        <f t="shared" si="7"/>
        <v>0</v>
      </c>
    </row>
    <row r="130" spans="2:6" x14ac:dyDescent="0.25">
      <c r="B130" s="17">
        <f t="shared" si="8"/>
        <v>121</v>
      </c>
      <c r="C130" s="18">
        <f t="shared" si="9"/>
        <v>0</v>
      </c>
      <c r="D130" s="18" t="str">
        <f t="shared" si="5"/>
        <v>Fully Paid</v>
      </c>
      <c r="E130" s="18" t="str">
        <f t="shared" si="6"/>
        <v>Fully Paid</v>
      </c>
      <c r="F130" s="18" t="str">
        <f t="shared" si="7"/>
        <v>Fully Paid</v>
      </c>
    </row>
    <row r="131" spans="2:6" x14ac:dyDescent="0.25">
      <c r="B131" s="17">
        <f t="shared" si="8"/>
        <v>122</v>
      </c>
      <c r="C131" s="18" t="str">
        <f t="shared" si="9"/>
        <v>Fully Paid</v>
      </c>
      <c r="D131" s="18" t="str">
        <f t="shared" si="5"/>
        <v>Fully Paid</v>
      </c>
      <c r="E131" s="18" t="str">
        <f t="shared" si="6"/>
        <v>Fully Paid</v>
      </c>
      <c r="F131" s="18" t="str">
        <f t="shared" si="7"/>
        <v>Fully Paid</v>
      </c>
    </row>
    <row r="132" spans="2:6" x14ac:dyDescent="0.25">
      <c r="B132" s="17">
        <f t="shared" si="8"/>
        <v>123</v>
      </c>
      <c r="C132" s="18" t="str">
        <f t="shared" si="9"/>
        <v>Fully Paid</v>
      </c>
      <c r="D132" s="18" t="str">
        <f t="shared" si="5"/>
        <v>Fully Paid</v>
      </c>
      <c r="E132" s="18" t="str">
        <f t="shared" si="6"/>
        <v>Fully Paid</v>
      </c>
      <c r="F132" s="18" t="str">
        <f t="shared" si="7"/>
        <v>Fully Paid</v>
      </c>
    </row>
    <row r="133" spans="2:6" x14ac:dyDescent="0.25">
      <c r="B133" s="17">
        <f t="shared" si="8"/>
        <v>124</v>
      </c>
      <c r="C133" s="18" t="str">
        <f t="shared" si="9"/>
        <v>Fully Paid</v>
      </c>
      <c r="D133" s="18" t="str">
        <f t="shared" si="5"/>
        <v>Fully Paid</v>
      </c>
      <c r="E133" s="18" t="str">
        <f t="shared" si="6"/>
        <v>Fully Paid</v>
      </c>
      <c r="F133" s="18" t="str">
        <f t="shared" si="7"/>
        <v>Fully Paid</v>
      </c>
    </row>
    <row r="134" spans="2:6" x14ac:dyDescent="0.25">
      <c r="B134" s="17">
        <f t="shared" si="8"/>
        <v>125</v>
      </c>
      <c r="C134" s="18" t="str">
        <f t="shared" si="9"/>
        <v>Fully Paid</v>
      </c>
      <c r="D134" s="18" t="str">
        <f t="shared" si="5"/>
        <v>Fully Paid</v>
      </c>
      <c r="E134" s="18" t="str">
        <f t="shared" si="6"/>
        <v>Fully Paid</v>
      </c>
      <c r="F134" s="18" t="str">
        <f t="shared" si="7"/>
        <v>Fully Paid</v>
      </c>
    </row>
    <row r="135" spans="2:6" x14ac:dyDescent="0.25">
      <c r="B135" s="17">
        <f t="shared" si="8"/>
        <v>126</v>
      </c>
      <c r="C135" s="18" t="str">
        <f t="shared" si="9"/>
        <v>Fully Paid</v>
      </c>
      <c r="D135" s="18" t="str">
        <f t="shared" si="5"/>
        <v>Fully Paid</v>
      </c>
      <c r="E135" s="18" t="str">
        <f t="shared" si="6"/>
        <v>Fully Paid</v>
      </c>
      <c r="F135" s="18" t="str">
        <f t="shared" si="7"/>
        <v>Fully Paid</v>
      </c>
    </row>
    <row r="136" spans="2:6" x14ac:dyDescent="0.25">
      <c r="B136" s="17">
        <f t="shared" si="8"/>
        <v>127</v>
      </c>
      <c r="C136" s="18" t="str">
        <f t="shared" si="9"/>
        <v>Fully Paid</v>
      </c>
      <c r="D136" s="18" t="str">
        <f t="shared" si="5"/>
        <v>Fully Paid</v>
      </c>
      <c r="E136" s="18" t="str">
        <f t="shared" si="6"/>
        <v>Fully Paid</v>
      </c>
      <c r="F136" s="18" t="str">
        <f t="shared" si="7"/>
        <v>Fully Paid</v>
      </c>
    </row>
    <row r="137" spans="2:6" x14ac:dyDescent="0.25">
      <c r="B137" s="17">
        <f t="shared" si="8"/>
        <v>128</v>
      </c>
      <c r="C137" s="18" t="str">
        <f t="shared" si="9"/>
        <v>Fully Paid</v>
      </c>
      <c r="D137" s="18" t="str">
        <f t="shared" si="5"/>
        <v>Fully Paid</v>
      </c>
      <c r="E137" s="18" t="str">
        <f t="shared" si="6"/>
        <v>Fully Paid</v>
      </c>
      <c r="F137" s="18" t="str">
        <f t="shared" si="7"/>
        <v>Fully Paid</v>
      </c>
    </row>
    <row r="138" spans="2:6" x14ac:dyDescent="0.25">
      <c r="B138" s="17">
        <f t="shared" si="8"/>
        <v>129</v>
      </c>
      <c r="C138" s="18" t="str">
        <f t="shared" si="9"/>
        <v>Fully Paid</v>
      </c>
      <c r="D138" s="18" t="str">
        <f t="shared" si="5"/>
        <v>Fully Paid</v>
      </c>
      <c r="E138" s="18" t="str">
        <f t="shared" si="6"/>
        <v>Fully Paid</v>
      </c>
      <c r="F138" s="18" t="str">
        <f t="shared" si="7"/>
        <v>Fully Paid</v>
      </c>
    </row>
    <row r="139" spans="2:6" x14ac:dyDescent="0.25">
      <c r="B139" s="17">
        <f t="shared" si="8"/>
        <v>130</v>
      </c>
      <c r="C139" s="18" t="str">
        <f t="shared" si="9"/>
        <v>Fully Paid</v>
      </c>
      <c r="D139" s="18" t="str">
        <f t="shared" ref="D139:D202" si="10">IF(B139&lt;=$C$6,-PMT($C$4,$C$6,$C$2),"Fully Paid")</f>
        <v>Fully Paid</v>
      </c>
      <c r="E139" s="18" t="str">
        <f t="shared" ref="E139:E202" si="11">IF(B139&lt;=$C$6,D139-F139,"Fully Paid")</f>
        <v>Fully Paid</v>
      </c>
      <c r="F139" s="18" t="str">
        <f t="shared" ref="F139:F202" si="12">IF(B139&lt;=$C$6,-PPMT($C$4,B139,$C$6,$C$10),"Fully Paid")</f>
        <v>Fully Paid</v>
      </c>
    </row>
    <row r="140" spans="2:6" x14ac:dyDescent="0.25">
      <c r="B140" s="17">
        <f t="shared" ref="B140:B203" si="13">B139+1</f>
        <v>131</v>
      </c>
      <c r="C140" s="18" t="str">
        <f t="shared" ref="C140:C203" si="14">IF(B139&lt;=C$6,C139-F139,"Fully Paid")</f>
        <v>Fully Paid</v>
      </c>
      <c r="D140" s="18" t="str">
        <f t="shared" si="10"/>
        <v>Fully Paid</v>
      </c>
      <c r="E140" s="18" t="str">
        <f t="shared" si="11"/>
        <v>Fully Paid</v>
      </c>
      <c r="F140" s="18" t="str">
        <f t="shared" si="12"/>
        <v>Fully Paid</v>
      </c>
    </row>
    <row r="141" spans="2:6" x14ac:dyDescent="0.25">
      <c r="B141" s="17">
        <f t="shared" si="13"/>
        <v>132</v>
      </c>
      <c r="C141" s="18" t="str">
        <f t="shared" si="14"/>
        <v>Fully Paid</v>
      </c>
      <c r="D141" s="18" t="str">
        <f t="shared" si="10"/>
        <v>Fully Paid</v>
      </c>
      <c r="E141" s="18" t="str">
        <f t="shared" si="11"/>
        <v>Fully Paid</v>
      </c>
      <c r="F141" s="18" t="str">
        <f t="shared" si="12"/>
        <v>Fully Paid</v>
      </c>
    </row>
    <row r="142" spans="2:6" x14ac:dyDescent="0.25">
      <c r="B142" s="17">
        <f t="shared" si="13"/>
        <v>133</v>
      </c>
      <c r="C142" s="18" t="str">
        <f t="shared" si="14"/>
        <v>Fully Paid</v>
      </c>
      <c r="D142" s="18" t="str">
        <f t="shared" si="10"/>
        <v>Fully Paid</v>
      </c>
      <c r="E142" s="18" t="str">
        <f t="shared" si="11"/>
        <v>Fully Paid</v>
      </c>
      <c r="F142" s="18" t="str">
        <f t="shared" si="12"/>
        <v>Fully Paid</v>
      </c>
    </row>
    <row r="143" spans="2:6" x14ac:dyDescent="0.25">
      <c r="B143" s="17">
        <f t="shared" si="13"/>
        <v>134</v>
      </c>
      <c r="C143" s="18" t="str">
        <f t="shared" si="14"/>
        <v>Fully Paid</v>
      </c>
      <c r="D143" s="18" t="str">
        <f t="shared" si="10"/>
        <v>Fully Paid</v>
      </c>
      <c r="E143" s="18" t="str">
        <f t="shared" si="11"/>
        <v>Fully Paid</v>
      </c>
      <c r="F143" s="18" t="str">
        <f t="shared" si="12"/>
        <v>Fully Paid</v>
      </c>
    </row>
    <row r="144" spans="2:6" x14ac:dyDescent="0.25">
      <c r="B144" s="17">
        <f t="shared" si="13"/>
        <v>135</v>
      </c>
      <c r="C144" s="18" t="str">
        <f t="shared" si="14"/>
        <v>Fully Paid</v>
      </c>
      <c r="D144" s="18" t="str">
        <f t="shared" si="10"/>
        <v>Fully Paid</v>
      </c>
      <c r="E144" s="18" t="str">
        <f t="shared" si="11"/>
        <v>Fully Paid</v>
      </c>
      <c r="F144" s="18" t="str">
        <f t="shared" si="12"/>
        <v>Fully Paid</v>
      </c>
    </row>
    <row r="145" spans="2:6" x14ac:dyDescent="0.25">
      <c r="B145" s="17">
        <f t="shared" si="13"/>
        <v>136</v>
      </c>
      <c r="C145" s="18" t="str">
        <f t="shared" si="14"/>
        <v>Fully Paid</v>
      </c>
      <c r="D145" s="18" t="str">
        <f t="shared" si="10"/>
        <v>Fully Paid</v>
      </c>
      <c r="E145" s="18" t="str">
        <f t="shared" si="11"/>
        <v>Fully Paid</v>
      </c>
      <c r="F145" s="18" t="str">
        <f t="shared" si="12"/>
        <v>Fully Paid</v>
      </c>
    </row>
    <row r="146" spans="2:6" x14ac:dyDescent="0.25">
      <c r="B146" s="17">
        <f t="shared" si="13"/>
        <v>137</v>
      </c>
      <c r="C146" s="18" t="str">
        <f t="shared" si="14"/>
        <v>Fully Paid</v>
      </c>
      <c r="D146" s="18" t="str">
        <f t="shared" si="10"/>
        <v>Fully Paid</v>
      </c>
      <c r="E146" s="18" t="str">
        <f t="shared" si="11"/>
        <v>Fully Paid</v>
      </c>
      <c r="F146" s="18" t="str">
        <f t="shared" si="12"/>
        <v>Fully Paid</v>
      </c>
    </row>
    <row r="147" spans="2:6" x14ac:dyDescent="0.25">
      <c r="B147" s="17">
        <f t="shared" si="13"/>
        <v>138</v>
      </c>
      <c r="C147" s="18" t="str">
        <f t="shared" si="14"/>
        <v>Fully Paid</v>
      </c>
      <c r="D147" s="18" t="str">
        <f t="shared" si="10"/>
        <v>Fully Paid</v>
      </c>
      <c r="E147" s="18" t="str">
        <f t="shared" si="11"/>
        <v>Fully Paid</v>
      </c>
      <c r="F147" s="18" t="str">
        <f t="shared" si="12"/>
        <v>Fully Paid</v>
      </c>
    </row>
    <row r="148" spans="2:6" x14ac:dyDescent="0.25">
      <c r="B148" s="17">
        <f t="shared" si="13"/>
        <v>139</v>
      </c>
      <c r="C148" s="18" t="str">
        <f t="shared" si="14"/>
        <v>Fully Paid</v>
      </c>
      <c r="D148" s="18" t="str">
        <f t="shared" si="10"/>
        <v>Fully Paid</v>
      </c>
      <c r="E148" s="18" t="str">
        <f t="shared" si="11"/>
        <v>Fully Paid</v>
      </c>
      <c r="F148" s="18" t="str">
        <f t="shared" si="12"/>
        <v>Fully Paid</v>
      </c>
    </row>
    <row r="149" spans="2:6" x14ac:dyDescent="0.25">
      <c r="B149" s="17">
        <f t="shared" si="13"/>
        <v>140</v>
      </c>
      <c r="C149" s="18" t="str">
        <f t="shared" si="14"/>
        <v>Fully Paid</v>
      </c>
      <c r="D149" s="18" t="str">
        <f t="shared" si="10"/>
        <v>Fully Paid</v>
      </c>
      <c r="E149" s="18" t="str">
        <f t="shared" si="11"/>
        <v>Fully Paid</v>
      </c>
      <c r="F149" s="18" t="str">
        <f t="shared" si="12"/>
        <v>Fully Paid</v>
      </c>
    </row>
    <row r="150" spans="2:6" x14ac:dyDescent="0.25">
      <c r="B150" s="17">
        <f t="shared" si="13"/>
        <v>141</v>
      </c>
      <c r="C150" s="18" t="str">
        <f t="shared" si="14"/>
        <v>Fully Paid</v>
      </c>
      <c r="D150" s="18" t="str">
        <f t="shared" si="10"/>
        <v>Fully Paid</v>
      </c>
      <c r="E150" s="18" t="str">
        <f t="shared" si="11"/>
        <v>Fully Paid</v>
      </c>
      <c r="F150" s="18" t="str">
        <f t="shared" si="12"/>
        <v>Fully Paid</v>
      </c>
    </row>
    <row r="151" spans="2:6" x14ac:dyDescent="0.25">
      <c r="B151" s="17">
        <f t="shared" si="13"/>
        <v>142</v>
      </c>
      <c r="C151" s="18" t="str">
        <f t="shared" si="14"/>
        <v>Fully Paid</v>
      </c>
      <c r="D151" s="18" t="str">
        <f t="shared" si="10"/>
        <v>Fully Paid</v>
      </c>
      <c r="E151" s="18" t="str">
        <f t="shared" si="11"/>
        <v>Fully Paid</v>
      </c>
      <c r="F151" s="18" t="str">
        <f t="shared" si="12"/>
        <v>Fully Paid</v>
      </c>
    </row>
    <row r="152" spans="2:6" x14ac:dyDescent="0.25">
      <c r="B152" s="17">
        <f t="shared" si="13"/>
        <v>143</v>
      </c>
      <c r="C152" s="18" t="str">
        <f t="shared" si="14"/>
        <v>Fully Paid</v>
      </c>
      <c r="D152" s="18" t="str">
        <f t="shared" si="10"/>
        <v>Fully Paid</v>
      </c>
      <c r="E152" s="18" t="str">
        <f t="shared" si="11"/>
        <v>Fully Paid</v>
      </c>
      <c r="F152" s="18" t="str">
        <f t="shared" si="12"/>
        <v>Fully Paid</v>
      </c>
    </row>
    <row r="153" spans="2:6" x14ac:dyDescent="0.25">
      <c r="B153" s="17">
        <f t="shared" si="13"/>
        <v>144</v>
      </c>
      <c r="C153" s="18" t="str">
        <f t="shared" si="14"/>
        <v>Fully Paid</v>
      </c>
      <c r="D153" s="18" t="str">
        <f t="shared" si="10"/>
        <v>Fully Paid</v>
      </c>
      <c r="E153" s="18" t="str">
        <f t="shared" si="11"/>
        <v>Fully Paid</v>
      </c>
      <c r="F153" s="18" t="str">
        <f t="shared" si="12"/>
        <v>Fully Paid</v>
      </c>
    </row>
    <row r="154" spans="2:6" x14ac:dyDescent="0.25">
      <c r="B154" s="17">
        <f t="shared" si="13"/>
        <v>145</v>
      </c>
      <c r="C154" s="18" t="str">
        <f t="shared" si="14"/>
        <v>Fully Paid</v>
      </c>
      <c r="D154" s="18" t="str">
        <f t="shared" si="10"/>
        <v>Fully Paid</v>
      </c>
      <c r="E154" s="18" t="str">
        <f t="shared" si="11"/>
        <v>Fully Paid</v>
      </c>
      <c r="F154" s="18" t="str">
        <f t="shared" si="12"/>
        <v>Fully Paid</v>
      </c>
    </row>
    <row r="155" spans="2:6" x14ac:dyDescent="0.25">
      <c r="B155" s="17">
        <f t="shared" si="13"/>
        <v>146</v>
      </c>
      <c r="C155" s="18" t="str">
        <f t="shared" si="14"/>
        <v>Fully Paid</v>
      </c>
      <c r="D155" s="18" t="str">
        <f t="shared" si="10"/>
        <v>Fully Paid</v>
      </c>
      <c r="E155" s="18" t="str">
        <f t="shared" si="11"/>
        <v>Fully Paid</v>
      </c>
      <c r="F155" s="18" t="str">
        <f t="shared" si="12"/>
        <v>Fully Paid</v>
      </c>
    </row>
    <row r="156" spans="2:6" x14ac:dyDescent="0.25">
      <c r="B156" s="17">
        <f t="shared" si="13"/>
        <v>147</v>
      </c>
      <c r="C156" s="18" t="str">
        <f t="shared" si="14"/>
        <v>Fully Paid</v>
      </c>
      <c r="D156" s="18" t="str">
        <f t="shared" si="10"/>
        <v>Fully Paid</v>
      </c>
      <c r="E156" s="18" t="str">
        <f t="shared" si="11"/>
        <v>Fully Paid</v>
      </c>
      <c r="F156" s="18" t="str">
        <f t="shared" si="12"/>
        <v>Fully Paid</v>
      </c>
    </row>
    <row r="157" spans="2:6" x14ac:dyDescent="0.25">
      <c r="B157" s="17">
        <f t="shared" si="13"/>
        <v>148</v>
      </c>
      <c r="C157" s="18" t="str">
        <f t="shared" si="14"/>
        <v>Fully Paid</v>
      </c>
      <c r="D157" s="18" t="str">
        <f t="shared" si="10"/>
        <v>Fully Paid</v>
      </c>
      <c r="E157" s="18" t="str">
        <f t="shared" si="11"/>
        <v>Fully Paid</v>
      </c>
      <c r="F157" s="18" t="str">
        <f t="shared" si="12"/>
        <v>Fully Paid</v>
      </c>
    </row>
    <row r="158" spans="2:6" x14ac:dyDescent="0.25">
      <c r="B158" s="17">
        <f t="shared" si="13"/>
        <v>149</v>
      </c>
      <c r="C158" s="18" t="str">
        <f t="shared" si="14"/>
        <v>Fully Paid</v>
      </c>
      <c r="D158" s="18" t="str">
        <f t="shared" si="10"/>
        <v>Fully Paid</v>
      </c>
      <c r="E158" s="18" t="str">
        <f t="shared" si="11"/>
        <v>Fully Paid</v>
      </c>
      <c r="F158" s="18" t="str">
        <f t="shared" si="12"/>
        <v>Fully Paid</v>
      </c>
    </row>
    <row r="159" spans="2:6" x14ac:dyDescent="0.25">
      <c r="B159" s="17">
        <f t="shared" si="13"/>
        <v>150</v>
      </c>
      <c r="C159" s="18" t="str">
        <f t="shared" si="14"/>
        <v>Fully Paid</v>
      </c>
      <c r="D159" s="18" t="str">
        <f t="shared" si="10"/>
        <v>Fully Paid</v>
      </c>
      <c r="E159" s="18" t="str">
        <f t="shared" si="11"/>
        <v>Fully Paid</v>
      </c>
      <c r="F159" s="18" t="str">
        <f t="shared" si="12"/>
        <v>Fully Paid</v>
      </c>
    </row>
    <row r="160" spans="2:6" x14ac:dyDescent="0.25">
      <c r="B160" s="17">
        <f t="shared" si="13"/>
        <v>151</v>
      </c>
      <c r="C160" s="18" t="str">
        <f t="shared" si="14"/>
        <v>Fully Paid</v>
      </c>
      <c r="D160" s="18" t="str">
        <f t="shared" si="10"/>
        <v>Fully Paid</v>
      </c>
      <c r="E160" s="18" t="str">
        <f t="shared" si="11"/>
        <v>Fully Paid</v>
      </c>
      <c r="F160" s="18" t="str">
        <f t="shared" si="12"/>
        <v>Fully Paid</v>
      </c>
    </row>
    <row r="161" spans="2:6" x14ac:dyDescent="0.25">
      <c r="B161" s="17">
        <f t="shared" si="13"/>
        <v>152</v>
      </c>
      <c r="C161" s="18" t="str">
        <f t="shared" si="14"/>
        <v>Fully Paid</v>
      </c>
      <c r="D161" s="18" t="str">
        <f t="shared" si="10"/>
        <v>Fully Paid</v>
      </c>
      <c r="E161" s="18" t="str">
        <f t="shared" si="11"/>
        <v>Fully Paid</v>
      </c>
      <c r="F161" s="18" t="str">
        <f t="shared" si="12"/>
        <v>Fully Paid</v>
      </c>
    </row>
    <row r="162" spans="2:6" x14ac:dyDescent="0.25">
      <c r="B162" s="17">
        <f t="shared" si="13"/>
        <v>153</v>
      </c>
      <c r="C162" s="18" t="str">
        <f t="shared" si="14"/>
        <v>Fully Paid</v>
      </c>
      <c r="D162" s="18" t="str">
        <f t="shared" si="10"/>
        <v>Fully Paid</v>
      </c>
      <c r="E162" s="18" t="str">
        <f t="shared" si="11"/>
        <v>Fully Paid</v>
      </c>
      <c r="F162" s="18" t="str">
        <f t="shared" si="12"/>
        <v>Fully Paid</v>
      </c>
    </row>
    <row r="163" spans="2:6" x14ac:dyDescent="0.25">
      <c r="B163" s="17">
        <f t="shared" si="13"/>
        <v>154</v>
      </c>
      <c r="C163" s="18" t="str">
        <f t="shared" si="14"/>
        <v>Fully Paid</v>
      </c>
      <c r="D163" s="18" t="str">
        <f t="shared" si="10"/>
        <v>Fully Paid</v>
      </c>
      <c r="E163" s="18" t="str">
        <f t="shared" si="11"/>
        <v>Fully Paid</v>
      </c>
      <c r="F163" s="18" t="str">
        <f t="shared" si="12"/>
        <v>Fully Paid</v>
      </c>
    </row>
    <row r="164" spans="2:6" x14ac:dyDescent="0.25">
      <c r="B164" s="17">
        <f t="shared" si="13"/>
        <v>155</v>
      </c>
      <c r="C164" s="18" t="str">
        <f t="shared" si="14"/>
        <v>Fully Paid</v>
      </c>
      <c r="D164" s="18" t="str">
        <f t="shared" si="10"/>
        <v>Fully Paid</v>
      </c>
      <c r="E164" s="18" t="str">
        <f t="shared" si="11"/>
        <v>Fully Paid</v>
      </c>
      <c r="F164" s="18" t="str">
        <f t="shared" si="12"/>
        <v>Fully Paid</v>
      </c>
    </row>
    <row r="165" spans="2:6" x14ac:dyDescent="0.25">
      <c r="B165" s="17">
        <f t="shared" si="13"/>
        <v>156</v>
      </c>
      <c r="C165" s="18" t="str">
        <f t="shared" si="14"/>
        <v>Fully Paid</v>
      </c>
      <c r="D165" s="18" t="str">
        <f t="shared" si="10"/>
        <v>Fully Paid</v>
      </c>
      <c r="E165" s="18" t="str">
        <f t="shared" si="11"/>
        <v>Fully Paid</v>
      </c>
      <c r="F165" s="18" t="str">
        <f t="shared" si="12"/>
        <v>Fully Paid</v>
      </c>
    </row>
    <row r="166" spans="2:6" x14ac:dyDescent="0.25">
      <c r="B166" s="17">
        <f t="shared" si="13"/>
        <v>157</v>
      </c>
      <c r="C166" s="18" t="str">
        <f t="shared" si="14"/>
        <v>Fully Paid</v>
      </c>
      <c r="D166" s="18" t="str">
        <f t="shared" si="10"/>
        <v>Fully Paid</v>
      </c>
      <c r="E166" s="18" t="str">
        <f t="shared" si="11"/>
        <v>Fully Paid</v>
      </c>
      <c r="F166" s="18" t="str">
        <f t="shared" si="12"/>
        <v>Fully Paid</v>
      </c>
    </row>
    <row r="167" spans="2:6" x14ac:dyDescent="0.25">
      <c r="B167" s="17">
        <f t="shared" si="13"/>
        <v>158</v>
      </c>
      <c r="C167" s="18" t="str">
        <f t="shared" si="14"/>
        <v>Fully Paid</v>
      </c>
      <c r="D167" s="18" t="str">
        <f t="shared" si="10"/>
        <v>Fully Paid</v>
      </c>
      <c r="E167" s="18" t="str">
        <f t="shared" si="11"/>
        <v>Fully Paid</v>
      </c>
      <c r="F167" s="18" t="str">
        <f t="shared" si="12"/>
        <v>Fully Paid</v>
      </c>
    </row>
    <row r="168" spans="2:6" x14ac:dyDescent="0.25">
      <c r="B168" s="17">
        <f t="shared" si="13"/>
        <v>159</v>
      </c>
      <c r="C168" s="18" t="str">
        <f t="shared" si="14"/>
        <v>Fully Paid</v>
      </c>
      <c r="D168" s="18" t="str">
        <f t="shared" si="10"/>
        <v>Fully Paid</v>
      </c>
      <c r="E168" s="18" t="str">
        <f t="shared" si="11"/>
        <v>Fully Paid</v>
      </c>
      <c r="F168" s="18" t="str">
        <f t="shared" si="12"/>
        <v>Fully Paid</v>
      </c>
    </row>
    <row r="169" spans="2:6" x14ac:dyDescent="0.25">
      <c r="B169" s="17">
        <f t="shared" si="13"/>
        <v>160</v>
      </c>
      <c r="C169" s="18" t="str">
        <f t="shared" si="14"/>
        <v>Fully Paid</v>
      </c>
      <c r="D169" s="18" t="str">
        <f t="shared" si="10"/>
        <v>Fully Paid</v>
      </c>
      <c r="E169" s="18" t="str">
        <f t="shared" si="11"/>
        <v>Fully Paid</v>
      </c>
      <c r="F169" s="18" t="str">
        <f t="shared" si="12"/>
        <v>Fully Paid</v>
      </c>
    </row>
    <row r="170" spans="2:6" x14ac:dyDescent="0.25">
      <c r="B170" s="17">
        <f t="shared" si="13"/>
        <v>161</v>
      </c>
      <c r="C170" s="18" t="str">
        <f t="shared" si="14"/>
        <v>Fully Paid</v>
      </c>
      <c r="D170" s="18" t="str">
        <f t="shared" si="10"/>
        <v>Fully Paid</v>
      </c>
      <c r="E170" s="18" t="str">
        <f t="shared" si="11"/>
        <v>Fully Paid</v>
      </c>
      <c r="F170" s="18" t="str">
        <f t="shared" si="12"/>
        <v>Fully Paid</v>
      </c>
    </row>
    <row r="171" spans="2:6" x14ac:dyDescent="0.25">
      <c r="B171" s="17">
        <f t="shared" si="13"/>
        <v>162</v>
      </c>
      <c r="C171" s="18" t="str">
        <f t="shared" si="14"/>
        <v>Fully Paid</v>
      </c>
      <c r="D171" s="18" t="str">
        <f t="shared" si="10"/>
        <v>Fully Paid</v>
      </c>
      <c r="E171" s="18" t="str">
        <f t="shared" si="11"/>
        <v>Fully Paid</v>
      </c>
      <c r="F171" s="18" t="str">
        <f t="shared" si="12"/>
        <v>Fully Paid</v>
      </c>
    </row>
    <row r="172" spans="2:6" x14ac:dyDescent="0.25">
      <c r="B172" s="17">
        <f t="shared" si="13"/>
        <v>163</v>
      </c>
      <c r="C172" s="18" t="str">
        <f t="shared" si="14"/>
        <v>Fully Paid</v>
      </c>
      <c r="D172" s="18" t="str">
        <f t="shared" si="10"/>
        <v>Fully Paid</v>
      </c>
      <c r="E172" s="18" t="str">
        <f t="shared" si="11"/>
        <v>Fully Paid</v>
      </c>
      <c r="F172" s="18" t="str">
        <f t="shared" si="12"/>
        <v>Fully Paid</v>
      </c>
    </row>
    <row r="173" spans="2:6" x14ac:dyDescent="0.25">
      <c r="B173" s="17">
        <f t="shared" si="13"/>
        <v>164</v>
      </c>
      <c r="C173" s="18" t="str">
        <f t="shared" si="14"/>
        <v>Fully Paid</v>
      </c>
      <c r="D173" s="18" t="str">
        <f t="shared" si="10"/>
        <v>Fully Paid</v>
      </c>
      <c r="E173" s="18" t="str">
        <f t="shared" si="11"/>
        <v>Fully Paid</v>
      </c>
      <c r="F173" s="18" t="str">
        <f t="shared" si="12"/>
        <v>Fully Paid</v>
      </c>
    </row>
    <row r="174" spans="2:6" x14ac:dyDescent="0.25">
      <c r="B174" s="17">
        <f t="shared" si="13"/>
        <v>165</v>
      </c>
      <c r="C174" s="18" t="str">
        <f t="shared" si="14"/>
        <v>Fully Paid</v>
      </c>
      <c r="D174" s="18" t="str">
        <f t="shared" si="10"/>
        <v>Fully Paid</v>
      </c>
      <c r="E174" s="18" t="str">
        <f t="shared" si="11"/>
        <v>Fully Paid</v>
      </c>
      <c r="F174" s="18" t="str">
        <f t="shared" si="12"/>
        <v>Fully Paid</v>
      </c>
    </row>
    <row r="175" spans="2:6" x14ac:dyDescent="0.25">
      <c r="B175" s="17">
        <f t="shared" si="13"/>
        <v>166</v>
      </c>
      <c r="C175" s="18" t="str">
        <f t="shared" si="14"/>
        <v>Fully Paid</v>
      </c>
      <c r="D175" s="18" t="str">
        <f t="shared" si="10"/>
        <v>Fully Paid</v>
      </c>
      <c r="E175" s="18" t="str">
        <f t="shared" si="11"/>
        <v>Fully Paid</v>
      </c>
      <c r="F175" s="18" t="str">
        <f t="shared" si="12"/>
        <v>Fully Paid</v>
      </c>
    </row>
    <row r="176" spans="2:6" x14ac:dyDescent="0.25">
      <c r="B176" s="17">
        <f t="shared" si="13"/>
        <v>167</v>
      </c>
      <c r="C176" s="18" t="str">
        <f t="shared" si="14"/>
        <v>Fully Paid</v>
      </c>
      <c r="D176" s="18" t="str">
        <f t="shared" si="10"/>
        <v>Fully Paid</v>
      </c>
      <c r="E176" s="18" t="str">
        <f t="shared" si="11"/>
        <v>Fully Paid</v>
      </c>
      <c r="F176" s="18" t="str">
        <f t="shared" si="12"/>
        <v>Fully Paid</v>
      </c>
    </row>
    <row r="177" spans="2:6" x14ac:dyDescent="0.25">
      <c r="B177" s="17">
        <f t="shared" si="13"/>
        <v>168</v>
      </c>
      <c r="C177" s="18" t="str">
        <f t="shared" si="14"/>
        <v>Fully Paid</v>
      </c>
      <c r="D177" s="18" t="str">
        <f t="shared" si="10"/>
        <v>Fully Paid</v>
      </c>
      <c r="E177" s="18" t="str">
        <f t="shared" si="11"/>
        <v>Fully Paid</v>
      </c>
      <c r="F177" s="18" t="str">
        <f t="shared" si="12"/>
        <v>Fully Paid</v>
      </c>
    </row>
    <row r="178" spans="2:6" x14ac:dyDescent="0.25">
      <c r="B178" s="17">
        <f t="shared" si="13"/>
        <v>169</v>
      </c>
      <c r="C178" s="18" t="str">
        <f t="shared" si="14"/>
        <v>Fully Paid</v>
      </c>
      <c r="D178" s="18" t="str">
        <f t="shared" si="10"/>
        <v>Fully Paid</v>
      </c>
      <c r="E178" s="18" t="str">
        <f t="shared" si="11"/>
        <v>Fully Paid</v>
      </c>
      <c r="F178" s="18" t="str">
        <f t="shared" si="12"/>
        <v>Fully Paid</v>
      </c>
    </row>
    <row r="179" spans="2:6" x14ac:dyDescent="0.25">
      <c r="B179" s="17">
        <f t="shared" si="13"/>
        <v>170</v>
      </c>
      <c r="C179" s="18" t="str">
        <f t="shared" si="14"/>
        <v>Fully Paid</v>
      </c>
      <c r="D179" s="18" t="str">
        <f t="shared" si="10"/>
        <v>Fully Paid</v>
      </c>
      <c r="E179" s="18" t="str">
        <f t="shared" si="11"/>
        <v>Fully Paid</v>
      </c>
      <c r="F179" s="18" t="str">
        <f t="shared" si="12"/>
        <v>Fully Paid</v>
      </c>
    </row>
    <row r="180" spans="2:6" x14ac:dyDescent="0.25">
      <c r="B180" s="17">
        <f t="shared" si="13"/>
        <v>171</v>
      </c>
      <c r="C180" s="18" t="str">
        <f t="shared" si="14"/>
        <v>Fully Paid</v>
      </c>
      <c r="D180" s="18" t="str">
        <f t="shared" si="10"/>
        <v>Fully Paid</v>
      </c>
      <c r="E180" s="18" t="str">
        <f t="shared" si="11"/>
        <v>Fully Paid</v>
      </c>
      <c r="F180" s="18" t="str">
        <f t="shared" si="12"/>
        <v>Fully Paid</v>
      </c>
    </row>
    <row r="181" spans="2:6" x14ac:dyDescent="0.25">
      <c r="B181" s="17">
        <f t="shared" si="13"/>
        <v>172</v>
      </c>
      <c r="C181" s="18" t="str">
        <f t="shared" si="14"/>
        <v>Fully Paid</v>
      </c>
      <c r="D181" s="18" t="str">
        <f t="shared" si="10"/>
        <v>Fully Paid</v>
      </c>
      <c r="E181" s="18" t="str">
        <f t="shared" si="11"/>
        <v>Fully Paid</v>
      </c>
      <c r="F181" s="18" t="str">
        <f t="shared" si="12"/>
        <v>Fully Paid</v>
      </c>
    </row>
    <row r="182" spans="2:6" x14ac:dyDescent="0.25">
      <c r="B182" s="17">
        <f t="shared" si="13"/>
        <v>173</v>
      </c>
      <c r="C182" s="18" t="str">
        <f t="shared" si="14"/>
        <v>Fully Paid</v>
      </c>
      <c r="D182" s="18" t="str">
        <f t="shared" si="10"/>
        <v>Fully Paid</v>
      </c>
      <c r="E182" s="18" t="str">
        <f t="shared" si="11"/>
        <v>Fully Paid</v>
      </c>
      <c r="F182" s="18" t="str">
        <f t="shared" si="12"/>
        <v>Fully Paid</v>
      </c>
    </row>
    <row r="183" spans="2:6" x14ac:dyDescent="0.25">
      <c r="B183" s="17">
        <f t="shared" si="13"/>
        <v>174</v>
      </c>
      <c r="C183" s="18" t="str">
        <f t="shared" si="14"/>
        <v>Fully Paid</v>
      </c>
      <c r="D183" s="18" t="str">
        <f t="shared" si="10"/>
        <v>Fully Paid</v>
      </c>
      <c r="E183" s="18" t="str">
        <f t="shared" si="11"/>
        <v>Fully Paid</v>
      </c>
      <c r="F183" s="18" t="str">
        <f t="shared" si="12"/>
        <v>Fully Paid</v>
      </c>
    </row>
    <row r="184" spans="2:6" x14ac:dyDescent="0.25">
      <c r="B184" s="17">
        <f t="shared" si="13"/>
        <v>175</v>
      </c>
      <c r="C184" s="18" t="str">
        <f t="shared" si="14"/>
        <v>Fully Paid</v>
      </c>
      <c r="D184" s="18" t="str">
        <f t="shared" si="10"/>
        <v>Fully Paid</v>
      </c>
      <c r="E184" s="18" t="str">
        <f t="shared" si="11"/>
        <v>Fully Paid</v>
      </c>
      <c r="F184" s="18" t="str">
        <f t="shared" si="12"/>
        <v>Fully Paid</v>
      </c>
    </row>
    <row r="185" spans="2:6" x14ac:dyDescent="0.25">
      <c r="B185" s="17">
        <f t="shared" si="13"/>
        <v>176</v>
      </c>
      <c r="C185" s="18" t="str">
        <f t="shared" si="14"/>
        <v>Fully Paid</v>
      </c>
      <c r="D185" s="18" t="str">
        <f t="shared" si="10"/>
        <v>Fully Paid</v>
      </c>
      <c r="E185" s="18" t="str">
        <f t="shared" si="11"/>
        <v>Fully Paid</v>
      </c>
      <c r="F185" s="18" t="str">
        <f t="shared" si="12"/>
        <v>Fully Paid</v>
      </c>
    </row>
    <row r="186" spans="2:6" x14ac:dyDescent="0.25">
      <c r="B186" s="17">
        <f t="shared" si="13"/>
        <v>177</v>
      </c>
      <c r="C186" s="18" t="str">
        <f t="shared" si="14"/>
        <v>Fully Paid</v>
      </c>
      <c r="D186" s="18" t="str">
        <f t="shared" si="10"/>
        <v>Fully Paid</v>
      </c>
      <c r="E186" s="18" t="str">
        <f t="shared" si="11"/>
        <v>Fully Paid</v>
      </c>
      <c r="F186" s="18" t="str">
        <f t="shared" si="12"/>
        <v>Fully Paid</v>
      </c>
    </row>
    <row r="187" spans="2:6" x14ac:dyDescent="0.25">
      <c r="B187" s="17">
        <f t="shared" si="13"/>
        <v>178</v>
      </c>
      <c r="C187" s="18" t="str">
        <f t="shared" si="14"/>
        <v>Fully Paid</v>
      </c>
      <c r="D187" s="18" t="str">
        <f t="shared" si="10"/>
        <v>Fully Paid</v>
      </c>
      <c r="E187" s="18" t="str">
        <f t="shared" si="11"/>
        <v>Fully Paid</v>
      </c>
      <c r="F187" s="18" t="str">
        <f t="shared" si="12"/>
        <v>Fully Paid</v>
      </c>
    </row>
    <row r="188" spans="2:6" x14ac:dyDescent="0.25">
      <c r="B188" s="17">
        <f t="shared" si="13"/>
        <v>179</v>
      </c>
      <c r="C188" s="18" t="str">
        <f t="shared" si="14"/>
        <v>Fully Paid</v>
      </c>
      <c r="D188" s="18" t="str">
        <f t="shared" si="10"/>
        <v>Fully Paid</v>
      </c>
      <c r="E188" s="18" t="str">
        <f t="shared" si="11"/>
        <v>Fully Paid</v>
      </c>
      <c r="F188" s="18" t="str">
        <f t="shared" si="12"/>
        <v>Fully Paid</v>
      </c>
    </row>
    <row r="189" spans="2:6" x14ac:dyDescent="0.25">
      <c r="B189" s="17">
        <f t="shared" si="13"/>
        <v>180</v>
      </c>
      <c r="C189" s="18" t="str">
        <f t="shared" si="14"/>
        <v>Fully Paid</v>
      </c>
      <c r="D189" s="18" t="str">
        <f t="shared" si="10"/>
        <v>Fully Paid</v>
      </c>
      <c r="E189" s="18" t="str">
        <f t="shared" si="11"/>
        <v>Fully Paid</v>
      </c>
      <c r="F189" s="18" t="str">
        <f t="shared" si="12"/>
        <v>Fully Paid</v>
      </c>
    </row>
    <row r="190" spans="2:6" x14ac:dyDescent="0.25">
      <c r="B190" s="17">
        <f t="shared" si="13"/>
        <v>181</v>
      </c>
      <c r="C190" s="18" t="str">
        <f t="shared" si="14"/>
        <v>Fully Paid</v>
      </c>
      <c r="D190" s="18" t="str">
        <f t="shared" si="10"/>
        <v>Fully Paid</v>
      </c>
      <c r="E190" s="18" t="str">
        <f t="shared" si="11"/>
        <v>Fully Paid</v>
      </c>
      <c r="F190" s="18" t="str">
        <f t="shared" si="12"/>
        <v>Fully Paid</v>
      </c>
    </row>
    <row r="191" spans="2:6" x14ac:dyDescent="0.25">
      <c r="B191" s="17">
        <f t="shared" si="13"/>
        <v>182</v>
      </c>
      <c r="C191" s="18" t="str">
        <f t="shared" si="14"/>
        <v>Fully Paid</v>
      </c>
      <c r="D191" s="18" t="str">
        <f t="shared" si="10"/>
        <v>Fully Paid</v>
      </c>
      <c r="E191" s="18" t="str">
        <f t="shared" si="11"/>
        <v>Fully Paid</v>
      </c>
      <c r="F191" s="18" t="str">
        <f t="shared" si="12"/>
        <v>Fully Paid</v>
      </c>
    </row>
    <row r="192" spans="2:6" x14ac:dyDescent="0.25">
      <c r="B192" s="17">
        <f t="shared" si="13"/>
        <v>183</v>
      </c>
      <c r="C192" s="18" t="str">
        <f t="shared" si="14"/>
        <v>Fully Paid</v>
      </c>
      <c r="D192" s="18" t="str">
        <f t="shared" si="10"/>
        <v>Fully Paid</v>
      </c>
      <c r="E192" s="18" t="str">
        <f t="shared" si="11"/>
        <v>Fully Paid</v>
      </c>
      <c r="F192" s="18" t="str">
        <f t="shared" si="12"/>
        <v>Fully Paid</v>
      </c>
    </row>
    <row r="193" spans="2:6" x14ac:dyDescent="0.25">
      <c r="B193" s="17">
        <f t="shared" si="13"/>
        <v>184</v>
      </c>
      <c r="C193" s="18" t="str">
        <f t="shared" si="14"/>
        <v>Fully Paid</v>
      </c>
      <c r="D193" s="18" t="str">
        <f t="shared" si="10"/>
        <v>Fully Paid</v>
      </c>
      <c r="E193" s="18" t="str">
        <f t="shared" si="11"/>
        <v>Fully Paid</v>
      </c>
      <c r="F193" s="18" t="str">
        <f t="shared" si="12"/>
        <v>Fully Paid</v>
      </c>
    </row>
    <row r="194" spans="2:6" x14ac:dyDescent="0.25">
      <c r="B194" s="17">
        <f t="shared" si="13"/>
        <v>185</v>
      </c>
      <c r="C194" s="18" t="str">
        <f t="shared" si="14"/>
        <v>Fully Paid</v>
      </c>
      <c r="D194" s="18" t="str">
        <f t="shared" si="10"/>
        <v>Fully Paid</v>
      </c>
      <c r="E194" s="18" t="str">
        <f t="shared" si="11"/>
        <v>Fully Paid</v>
      </c>
      <c r="F194" s="18" t="str">
        <f t="shared" si="12"/>
        <v>Fully Paid</v>
      </c>
    </row>
    <row r="195" spans="2:6" x14ac:dyDescent="0.25">
      <c r="B195" s="17">
        <f t="shared" si="13"/>
        <v>186</v>
      </c>
      <c r="C195" s="18" t="str">
        <f t="shared" si="14"/>
        <v>Fully Paid</v>
      </c>
      <c r="D195" s="18" t="str">
        <f t="shared" si="10"/>
        <v>Fully Paid</v>
      </c>
      <c r="E195" s="18" t="str">
        <f t="shared" si="11"/>
        <v>Fully Paid</v>
      </c>
      <c r="F195" s="18" t="str">
        <f t="shared" si="12"/>
        <v>Fully Paid</v>
      </c>
    </row>
    <row r="196" spans="2:6" x14ac:dyDescent="0.25">
      <c r="B196" s="17">
        <f t="shared" si="13"/>
        <v>187</v>
      </c>
      <c r="C196" s="18" t="str">
        <f t="shared" si="14"/>
        <v>Fully Paid</v>
      </c>
      <c r="D196" s="18" t="str">
        <f t="shared" si="10"/>
        <v>Fully Paid</v>
      </c>
      <c r="E196" s="18" t="str">
        <f t="shared" si="11"/>
        <v>Fully Paid</v>
      </c>
      <c r="F196" s="18" t="str">
        <f t="shared" si="12"/>
        <v>Fully Paid</v>
      </c>
    </row>
    <row r="197" spans="2:6" x14ac:dyDescent="0.25">
      <c r="B197" s="17">
        <f t="shared" si="13"/>
        <v>188</v>
      </c>
      <c r="C197" s="18" t="str">
        <f t="shared" si="14"/>
        <v>Fully Paid</v>
      </c>
      <c r="D197" s="18" t="str">
        <f t="shared" si="10"/>
        <v>Fully Paid</v>
      </c>
      <c r="E197" s="18" t="str">
        <f t="shared" si="11"/>
        <v>Fully Paid</v>
      </c>
      <c r="F197" s="18" t="str">
        <f t="shared" si="12"/>
        <v>Fully Paid</v>
      </c>
    </row>
    <row r="198" spans="2:6" x14ac:dyDescent="0.25">
      <c r="B198" s="17">
        <f t="shared" si="13"/>
        <v>189</v>
      </c>
      <c r="C198" s="18" t="str">
        <f t="shared" si="14"/>
        <v>Fully Paid</v>
      </c>
      <c r="D198" s="18" t="str">
        <f t="shared" si="10"/>
        <v>Fully Paid</v>
      </c>
      <c r="E198" s="18" t="str">
        <f t="shared" si="11"/>
        <v>Fully Paid</v>
      </c>
      <c r="F198" s="18" t="str">
        <f t="shared" si="12"/>
        <v>Fully Paid</v>
      </c>
    </row>
    <row r="199" spans="2:6" x14ac:dyDescent="0.25">
      <c r="B199" s="17">
        <f t="shared" si="13"/>
        <v>190</v>
      </c>
      <c r="C199" s="18" t="str">
        <f t="shared" si="14"/>
        <v>Fully Paid</v>
      </c>
      <c r="D199" s="18" t="str">
        <f t="shared" si="10"/>
        <v>Fully Paid</v>
      </c>
      <c r="E199" s="18" t="str">
        <f t="shared" si="11"/>
        <v>Fully Paid</v>
      </c>
      <c r="F199" s="18" t="str">
        <f t="shared" si="12"/>
        <v>Fully Paid</v>
      </c>
    </row>
    <row r="200" spans="2:6" x14ac:dyDescent="0.25">
      <c r="B200" s="17">
        <f t="shared" si="13"/>
        <v>191</v>
      </c>
      <c r="C200" s="18" t="str">
        <f t="shared" si="14"/>
        <v>Fully Paid</v>
      </c>
      <c r="D200" s="18" t="str">
        <f t="shared" si="10"/>
        <v>Fully Paid</v>
      </c>
      <c r="E200" s="18" t="str">
        <f t="shared" si="11"/>
        <v>Fully Paid</v>
      </c>
      <c r="F200" s="18" t="str">
        <f t="shared" si="12"/>
        <v>Fully Paid</v>
      </c>
    </row>
    <row r="201" spans="2:6" x14ac:dyDescent="0.25">
      <c r="B201" s="17">
        <f t="shared" si="13"/>
        <v>192</v>
      </c>
      <c r="C201" s="18" t="str">
        <f t="shared" si="14"/>
        <v>Fully Paid</v>
      </c>
      <c r="D201" s="18" t="str">
        <f t="shared" si="10"/>
        <v>Fully Paid</v>
      </c>
      <c r="E201" s="18" t="str">
        <f t="shared" si="11"/>
        <v>Fully Paid</v>
      </c>
      <c r="F201" s="18" t="str">
        <f t="shared" si="12"/>
        <v>Fully Paid</v>
      </c>
    </row>
    <row r="202" spans="2:6" x14ac:dyDescent="0.25">
      <c r="B202" s="17">
        <f t="shared" si="13"/>
        <v>193</v>
      </c>
      <c r="C202" s="18" t="str">
        <f t="shared" si="14"/>
        <v>Fully Paid</v>
      </c>
      <c r="D202" s="18" t="str">
        <f t="shared" si="10"/>
        <v>Fully Paid</v>
      </c>
      <c r="E202" s="18" t="str">
        <f t="shared" si="11"/>
        <v>Fully Paid</v>
      </c>
      <c r="F202" s="18" t="str">
        <f t="shared" si="12"/>
        <v>Fully Paid</v>
      </c>
    </row>
    <row r="203" spans="2:6" x14ac:dyDescent="0.25">
      <c r="B203" s="17">
        <f t="shared" si="13"/>
        <v>194</v>
      </c>
      <c r="C203" s="18" t="str">
        <f t="shared" si="14"/>
        <v>Fully Paid</v>
      </c>
      <c r="D203" s="18" t="str">
        <f t="shared" ref="D203:D266" si="15">IF(B203&lt;=$C$6,-PMT($C$4,$C$6,$C$2),"Fully Paid")</f>
        <v>Fully Paid</v>
      </c>
      <c r="E203" s="18" t="str">
        <f t="shared" ref="E203:E266" si="16">IF(B203&lt;=$C$6,D203-F203,"Fully Paid")</f>
        <v>Fully Paid</v>
      </c>
      <c r="F203" s="18" t="str">
        <f t="shared" ref="F203:F266" si="17">IF(B203&lt;=$C$6,-PPMT($C$4,B203,$C$6,$C$10),"Fully Paid")</f>
        <v>Fully Paid</v>
      </c>
    </row>
    <row r="204" spans="2:6" x14ac:dyDescent="0.25">
      <c r="B204" s="17">
        <f t="shared" ref="B204:B267" si="18">B203+1</f>
        <v>195</v>
      </c>
      <c r="C204" s="18" t="str">
        <f t="shared" ref="C204:C267" si="19">IF(B203&lt;=C$6,C203-F203,"Fully Paid")</f>
        <v>Fully Paid</v>
      </c>
      <c r="D204" s="18" t="str">
        <f t="shared" si="15"/>
        <v>Fully Paid</v>
      </c>
      <c r="E204" s="18" t="str">
        <f t="shared" si="16"/>
        <v>Fully Paid</v>
      </c>
      <c r="F204" s="18" t="str">
        <f t="shared" si="17"/>
        <v>Fully Paid</v>
      </c>
    </row>
    <row r="205" spans="2:6" x14ac:dyDescent="0.25">
      <c r="B205" s="17">
        <f t="shared" si="18"/>
        <v>196</v>
      </c>
      <c r="C205" s="18" t="str">
        <f t="shared" si="19"/>
        <v>Fully Paid</v>
      </c>
      <c r="D205" s="18" t="str">
        <f t="shared" si="15"/>
        <v>Fully Paid</v>
      </c>
      <c r="E205" s="18" t="str">
        <f t="shared" si="16"/>
        <v>Fully Paid</v>
      </c>
      <c r="F205" s="18" t="str">
        <f t="shared" si="17"/>
        <v>Fully Paid</v>
      </c>
    </row>
    <row r="206" spans="2:6" x14ac:dyDescent="0.25">
      <c r="B206" s="17">
        <f t="shared" si="18"/>
        <v>197</v>
      </c>
      <c r="C206" s="18" t="str">
        <f t="shared" si="19"/>
        <v>Fully Paid</v>
      </c>
      <c r="D206" s="18" t="str">
        <f t="shared" si="15"/>
        <v>Fully Paid</v>
      </c>
      <c r="E206" s="18" t="str">
        <f t="shared" si="16"/>
        <v>Fully Paid</v>
      </c>
      <c r="F206" s="18" t="str">
        <f t="shared" si="17"/>
        <v>Fully Paid</v>
      </c>
    </row>
    <row r="207" spans="2:6" x14ac:dyDescent="0.25">
      <c r="B207" s="17">
        <f t="shared" si="18"/>
        <v>198</v>
      </c>
      <c r="C207" s="18" t="str">
        <f t="shared" si="19"/>
        <v>Fully Paid</v>
      </c>
      <c r="D207" s="18" t="str">
        <f t="shared" si="15"/>
        <v>Fully Paid</v>
      </c>
      <c r="E207" s="18" t="str">
        <f t="shared" si="16"/>
        <v>Fully Paid</v>
      </c>
      <c r="F207" s="18" t="str">
        <f t="shared" si="17"/>
        <v>Fully Paid</v>
      </c>
    </row>
    <row r="208" spans="2:6" x14ac:dyDescent="0.25">
      <c r="B208" s="17">
        <f t="shared" si="18"/>
        <v>199</v>
      </c>
      <c r="C208" s="18" t="str">
        <f t="shared" si="19"/>
        <v>Fully Paid</v>
      </c>
      <c r="D208" s="18" t="str">
        <f t="shared" si="15"/>
        <v>Fully Paid</v>
      </c>
      <c r="E208" s="18" t="str">
        <f t="shared" si="16"/>
        <v>Fully Paid</v>
      </c>
      <c r="F208" s="18" t="str">
        <f t="shared" si="17"/>
        <v>Fully Paid</v>
      </c>
    </row>
    <row r="209" spans="2:6" x14ac:dyDescent="0.25">
      <c r="B209" s="17">
        <f t="shared" si="18"/>
        <v>200</v>
      </c>
      <c r="C209" s="18" t="str">
        <f t="shared" si="19"/>
        <v>Fully Paid</v>
      </c>
      <c r="D209" s="18" t="str">
        <f t="shared" si="15"/>
        <v>Fully Paid</v>
      </c>
      <c r="E209" s="18" t="str">
        <f t="shared" si="16"/>
        <v>Fully Paid</v>
      </c>
      <c r="F209" s="18" t="str">
        <f t="shared" si="17"/>
        <v>Fully Paid</v>
      </c>
    </row>
    <row r="210" spans="2:6" x14ac:dyDescent="0.25">
      <c r="B210" s="17">
        <f t="shared" si="18"/>
        <v>201</v>
      </c>
      <c r="C210" s="18" t="str">
        <f t="shared" si="19"/>
        <v>Fully Paid</v>
      </c>
      <c r="D210" s="18" t="str">
        <f t="shared" si="15"/>
        <v>Fully Paid</v>
      </c>
      <c r="E210" s="18" t="str">
        <f t="shared" si="16"/>
        <v>Fully Paid</v>
      </c>
      <c r="F210" s="18" t="str">
        <f t="shared" si="17"/>
        <v>Fully Paid</v>
      </c>
    </row>
    <row r="211" spans="2:6" x14ac:dyDescent="0.25">
      <c r="B211" s="17">
        <f t="shared" si="18"/>
        <v>202</v>
      </c>
      <c r="C211" s="18" t="str">
        <f t="shared" si="19"/>
        <v>Fully Paid</v>
      </c>
      <c r="D211" s="18" t="str">
        <f t="shared" si="15"/>
        <v>Fully Paid</v>
      </c>
      <c r="E211" s="18" t="str">
        <f t="shared" si="16"/>
        <v>Fully Paid</v>
      </c>
      <c r="F211" s="18" t="str">
        <f t="shared" si="17"/>
        <v>Fully Paid</v>
      </c>
    </row>
    <row r="212" spans="2:6" x14ac:dyDescent="0.25">
      <c r="B212" s="17">
        <f t="shared" si="18"/>
        <v>203</v>
      </c>
      <c r="C212" s="18" t="str">
        <f t="shared" si="19"/>
        <v>Fully Paid</v>
      </c>
      <c r="D212" s="18" t="str">
        <f t="shared" si="15"/>
        <v>Fully Paid</v>
      </c>
      <c r="E212" s="18" t="str">
        <f t="shared" si="16"/>
        <v>Fully Paid</v>
      </c>
      <c r="F212" s="18" t="str">
        <f t="shared" si="17"/>
        <v>Fully Paid</v>
      </c>
    </row>
    <row r="213" spans="2:6" x14ac:dyDescent="0.25">
      <c r="B213" s="17">
        <f t="shared" si="18"/>
        <v>204</v>
      </c>
      <c r="C213" s="18" t="str">
        <f t="shared" si="19"/>
        <v>Fully Paid</v>
      </c>
      <c r="D213" s="18" t="str">
        <f t="shared" si="15"/>
        <v>Fully Paid</v>
      </c>
      <c r="E213" s="18" t="str">
        <f t="shared" si="16"/>
        <v>Fully Paid</v>
      </c>
      <c r="F213" s="18" t="str">
        <f t="shared" si="17"/>
        <v>Fully Paid</v>
      </c>
    </row>
    <row r="214" spans="2:6" x14ac:dyDescent="0.25">
      <c r="B214" s="17">
        <f t="shared" si="18"/>
        <v>205</v>
      </c>
      <c r="C214" s="18" t="str">
        <f t="shared" si="19"/>
        <v>Fully Paid</v>
      </c>
      <c r="D214" s="18" t="str">
        <f t="shared" si="15"/>
        <v>Fully Paid</v>
      </c>
      <c r="E214" s="18" t="str">
        <f t="shared" si="16"/>
        <v>Fully Paid</v>
      </c>
      <c r="F214" s="18" t="str">
        <f t="shared" si="17"/>
        <v>Fully Paid</v>
      </c>
    </row>
    <row r="215" spans="2:6" x14ac:dyDescent="0.25">
      <c r="B215" s="17">
        <f t="shared" si="18"/>
        <v>206</v>
      </c>
      <c r="C215" s="18" t="str">
        <f t="shared" si="19"/>
        <v>Fully Paid</v>
      </c>
      <c r="D215" s="18" t="str">
        <f t="shared" si="15"/>
        <v>Fully Paid</v>
      </c>
      <c r="E215" s="18" t="str">
        <f t="shared" si="16"/>
        <v>Fully Paid</v>
      </c>
      <c r="F215" s="18" t="str">
        <f t="shared" si="17"/>
        <v>Fully Paid</v>
      </c>
    </row>
    <row r="216" spans="2:6" x14ac:dyDescent="0.25">
      <c r="B216" s="17">
        <f t="shared" si="18"/>
        <v>207</v>
      </c>
      <c r="C216" s="18" t="str">
        <f t="shared" si="19"/>
        <v>Fully Paid</v>
      </c>
      <c r="D216" s="18" t="str">
        <f t="shared" si="15"/>
        <v>Fully Paid</v>
      </c>
      <c r="E216" s="18" t="str">
        <f t="shared" si="16"/>
        <v>Fully Paid</v>
      </c>
      <c r="F216" s="18" t="str">
        <f t="shared" si="17"/>
        <v>Fully Paid</v>
      </c>
    </row>
    <row r="217" spans="2:6" x14ac:dyDescent="0.25">
      <c r="B217" s="17">
        <f t="shared" si="18"/>
        <v>208</v>
      </c>
      <c r="C217" s="18" t="str">
        <f t="shared" si="19"/>
        <v>Fully Paid</v>
      </c>
      <c r="D217" s="18" t="str">
        <f t="shared" si="15"/>
        <v>Fully Paid</v>
      </c>
      <c r="E217" s="18" t="str">
        <f t="shared" si="16"/>
        <v>Fully Paid</v>
      </c>
      <c r="F217" s="18" t="str">
        <f t="shared" si="17"/>
        <v>Fully Paid</v>
      </c>
    </row>
    <row r="218" spans="2:6" x14ac:dyDescent="0.25">
      <c r="B218" s="17">
        <f t="shared" si="18"/>
        <v>209</v>
      </c>
      <c r="C218" s="18" t="str">
        <f t="shared" si="19"/>
        <v>Fully Paid</v>
      </c>
      <c r="D218" s="18" t="str">
        <f t="shared" si="15"/>
        <v>Fully Paid</v>
      </c>
      <c r="E218" s="18" t="str">
        <f t="shared" si="16"/>
        <v>Fully Paid</v>
      </c>
      <c r="F218" s="18" t="str">
        <f t="shared" si="17"/>
        <v>Fully Paid</v>
      </c>
    </row>
    <row r="219" spans="2:6" x14ac:dyDescent="0.25">
      <c r="B219" s="17">
        <f t="shared" si="18"/>
        <v>210</v>
      </c>
      <c r="C219" s="18" t="str">
        <f t="shared" si="19"/>
        <v>Fully Paid</v>
      </c>
      <c r="D219" s="18" t="str">
        <f t="shared" si="15"/>
        <v>Fully Paid</v>
      </c>
      <c r="E219" s="18" t="str">
        <f t="shared" si="16"/>
        <v>Fully Paid</v>
      </c>
      <c r="F219" s="18" t="str">
        <f t="shared" si="17"/>
        <v>Fully Paid</v>
      </c>
    </row>
    <row r="220" spans="2:6" x14ac:dyDescent="0.25">
      <c r="B220" s="17">
        <f t="shared" si="18"/>
        <v>211</v>
      </c>
      <c r="C220" s="18" t="str">
        <f t="shared" si="19"/>
        <v>Fully Paid</v>
      </c>
      <c r="D220" s="18" t="str">
        <f t="shared" si="15"/>
        <v>Fully Paid</v>
      </c>
      <c r="E220" s="18" t="str">
        <f t="shared" si="16"/>
        <v>Fully Paid</v>
      </c>
      <c r="F220" s="18" t="str">
        <f t="shared" si="17"/>
        <v>Fully Paid</v>
      </c>
    </row>
    <row r="221" spans="2:6" x14ac:dyDescent="0.25">
      <c r="B221" s="17">
        <f t="shared" si="18"/>
        <v>212</v>
      </c>
      <c r="C221" s="18" t="str">
        <f t="shared" si="19"/>
        <v>Fully Paid</v>
      </c>
      <c r="D221" s="18" t="str">
        <f t="shared" si="15"/>
        <v>Fully Paid</v>
      </c>
      <c r="E221" s="18" t="str">
        <f t="shared" si="16"/>
        <v>Fully Paid</v>
      </c>
      <c r="F221" s="18" t="str">
        <f t="shared" si="17"/>
        <v>Fully Paid</v>
      </c>
    </row>
    <row r="222" spans="2:6" x14ac:dyDescent="0.25">
      <c r="B222" s="17">
        <f t="shared" si="18"/>
        <v>213</v>
      </c>
      <c r="C222" s="18" t="str">
        <f t="shared" si="19"/>
        <v>Fully Paid</v>
      </c>
      <c r="D222" s="18" t="str">
        <f t="shared" si="15"/>
        <v>Fully Paid</v>
      </c>
      <c r="E222" s="18" t="str">
        <f t="shared" si="16"/>
        <v>Fully Paid</v>
      </c>
      <c r="F222" s="18" t="str">
        <f t="shared" si="17"/>
        <v>Fully Paid</v>
      </c>
    </row>
    <row r="223" spans="2:6" x14ac:dyDescent="0.25">
      <c r="B223" s="17">
        <f t="shared" si="18"/>
        <v>214</v>
      </c>
      <c r="C223" s="18" t="str">
        <f t="shared" si="19"/>
        <v>Fully Paid</v>
      </c>
      <c r="D223" s="18" t="str">
        <f t="shared" si="15"/>
        <v>Fully Paid</v>
      </c>
      <c r="E223" s="18" t="str">
        <f t="shared" si="16"/>
        <v>Fully Paid</v>
      </c>
      <c r="F223" s="18" t="str">
        <f t="shared" si="17"/>
        <v>Fully Paid</v>
      </c>
    </row>
    <row r="224" spans="2:6" x14ac:dyDescent="0.25">
      <c r="B224" s="17">
        <f t="shared" si="18"/>
        <v>215</v>
      </c>
      <c r="C224" s="18" t="str">
        <f t="shared" si="19"/>
        <v>Fully Paid</v>
      </c>
      <c r="D224" s="18" t="str">
        <f t="shared" si="15"/>
        <v>Fully Paid</v>
      </c>
      <c r="E224" s="18" t="str">
        <f t="shared" si="16"/>
        <v>Fully Paid</v>
      </c>
      <c r="F224" s="18" t="str">
        <f t="shared" si="17"/>
        <v>Fully Paid</v>
      </c>
    </row>
    <row r="225" spans="2:6" x14ac:dyDescent="0.25">
      <c r="B225" s="17">
        <f t="shared" si="18"/>
        <v>216</v>
      </c>
      <c r="C225" s="18" t="str">
        <f t="shared" si="19"/>
        <v>Fully Paid</v>
      </c>
      <c r="D225" s="18" t="str">
        <f t="shared" si="15"/>
        <v>Fully Paid</v>
      </c>
      <c r="E225" s="18" t="str">
        <f t="shared" si="16"/>
        <v>Fully Paid</v>
      </c>
      <c r="F225" s="18" t="str">
        <f t="shared" si="17"/>
        <v>Fully Paid</v>
      </c>
    </row>
    <row r="226" spans="2:6" x14ac:dyDescent="0.25">
      <c r="B226" s="17">
        <f t="shared" si="18"/>
        <v>217</v>
      </c>
      <c r="C226" s="18" t="str">
        <f t="shared" si="19"/>
        <v>Fully Paid</v>
      </c>
      <c r="D226" s="18" t="str">
        <f t="shared" si="15"/>
        <v>Fully Paid</v>
      </c>
      <c r="E226" s="18" t="str">
        <f t="shared" si="16"/>
        <v>Fully Paid</v>
      </c>
      <c r="F226" s="18" t="str">
        <f t="shared" si="17"/>
        <v>Fully Paid</v>
      </c>
    </row>
    <row r="227" spans="2:6" x14ac:dyDescent="0.25">
      <c r="B227" s="17">
        <f t="shared" si="18"/>
        <v>218</v>
      </c>
      <c r="C227" s="18" t="str">
        <f t="shared" si="19"/>
        <v>Fully Paid</v>
      </c>
      <c r="D227" s="18" t="str">
        <f t="shared" si="15"/>
        <v>Fully Paid</v>
      </c>
      <c r="E227" s="18" t="str">
        <f t="shared" si="16"/>
        <v>Fully Paid</v>
      </c>
      <c r="F227" s="18" t="str">
        <f t="shared" si="17"/>
        <v>Fully Paid</v>
      </c>
    </row>
    <row r="228" spans="2:6" x14ac:dyDescent="0.25">
      <c r="B228" s="17">
        <f t="shared" si="18"/>
        <v>219</v>
      </c>
      <c r="C228" s="18" t="str">
        <f t="shared" si="19"/>
        <v>Fully Paid</v>
      </c>
      <c r="D228" s="18" t="str">
        <f t="shared" si="15"/>
        <v>Fully Paid</v>
      </c>
      <c r="E228" s="18" t="str">
        <f t="shared" si="16"/>
        <v>Fully Paid</v>
      </c>
      <c r="F228" s="18" t="str">
        <f t="shared" si="17"/>
        <v>Fully Paid</v>
      </c>
    </row>
    <row r="229" spans="2:6" x14ac:dyDescent="0.25">
      <c r="B229" s="17">
        <f t="shared" si="18"/>
        <v>220</v>
      </c>
      <c r="C229" s="18" t="str">
        <f t="shared" si="19"/>
        <v>Fully Paid</v>
      </c>
      <c r="D229" s="18" t="str">
        <f t="shared" si="15"/>
        <v>Fully Paid</v>
      </c>
      <c r="E229" s="18" t="str">
        <f t="shared" si="16"/>
        <v>Fully Paid</v>
      </c>
      <c r="F229" s="18" t="str">
        <f t="shared" si="17"/>
        <v>Fully Paid</v>
      </c>
    </row>
    <row r="230" spans="2:6" x14ac:dyDescent="0.25">
      <c r="B230" s="17">
        <f t="shared" si="18"/>
        <v>221</v>
      </c>
      <c r="C230" s="18" t="str">
        <f t="shared" si="19"/>
        <v>Fully Paid</v>
      </c>
      <c r="D230" s="18" t="str">
        <f t="shared" si="15"/>
        <v>Fully Paid</v>
      </c>
      <c r="E230" s="18" t="str">
        <f t="shared" si="16"/>
        <v>Fully Paid</v>
      </c>
      <c r="F230" s="18" t="str">
        <f t="shared" si="17"/>
        <v>Fully Paid</v>
      </c>
    </row>
    <row r="231" spans="2:6" x14ac:dyDescent="0.25">
      <c r="B231" s="17">
        <f t="shared" si="18"/>
        <v>222</v>
      </c>
      <c r="C231" s="18" t="str">
        <f t="shared" si="19"/>
        <v>Fully Paid</v>
      </c>
      <c r="D231" s="18" t="str">
        <f t="shared" si="15"/>
        <v>Fully Paid</v>
      </c>
      <c r="E231" s="18" t="str">
        <f t="shared" si="16"/>
        <v>Fully Paid</v>
      </c>
      <c r="F231" s="18" t="str">
        <f t="shared" si="17"/>
        <v>Fully Paid</v>
      </c>
    </row>
    <row r="232" spans="2:6" x14ac:dyDescent="0.25">
      <c r="B232" s="17">
        <f t="shared" si="18"/>
        <v>223</v>
      </c>
      <c r="C232" s="18" t="str">
        <f t="shared" si="19"/>
        <v>Fully Paid</v>
      </c>
      <c r="D232" s="18" t="str">
        <f t="shared" si="15"/>
        <v>Fully Paid</v>
      </c>
      <c r="E232" s="18" t="str">
        <f t="shared" si="16"/>
        <v>Fully Paid</v>
      </c>
      <c r="F232" s="18" t="str">
        <f t="shared" si="17"/>
        <v>Fully Paid</v>
      </c>
    </row>
    <row r="233" spans="2:6" x14ac:dyDescent="0.25">
      <c r="B233" s="17">
        <f t="shared" si="18"/>
        <v>224</v>
      </c>
      <c r="C233" s="18" t="str">
        <f t="shared" si="19"/>
        <v>Fully Paid</v>
      </c>
      <c r="D233" s="18" t="str">
        <f t="shared" si="15"/>
        <v>Fully Paid</v>
      </c>
      <c r="E233" s="18" t="str">
        <f t="shared" si="16"/>
        <v>Fully Paid</v>
      </c>
      <c r="F233" s="18" t="str">
        <f t="shared" si="17"/>
        <v>Fully Paid</v>
      </c>
    </row>
    <row r="234" spans="2:6" x14ac:dyDescent="0.25">
      <c r="B234" s="17">
        <f t="shared" si="18"/>
        <v>225</v>
      </c>
      <c r="C234" s="18" t="str">
        <f t="shared" si="19"/>
        <v>Fully Paid</v>
      </c>
      <c r="D234" s="18" t="str">
        <f t="shared" si="15"/>
        <v>Fully Paid</v>
      </c>
      <c r="E234" s="18" t="str">
        <f t="shared" si="16"/>
        <v>Fully Paid</v>
      </c>
      <c r="F234" s="18" t="str">
        <f t="shared" si="17"/>
        <v>Fully Paid</v>
      </c>
    </row>
    <row r="235" spans="2:6" x14ac:dyDescent="0.25">
      <c r="B235" s="17">
        <f t="shared" si="18"/>
        <v>226</v>
      </c>
      <c r="C235" s="18" t="str">
        <f t="shared" si="19"/>
        <v>Fully Paid</v>
      </c>
      <c r="D235" s="18" t="str">
        <f t="shared" si="15"/>
        <v>Fully Paid</v>
      </c>
      <c r="E235" s="18" t="str">
        <f t="shared" si="16"/>
        <v>Fully Paid</v>
      </c>
      <c r="F235" s="18" t="str">
        <f t="shared" si="17"/>
        <v>Fully Paid</v>
      </c>
    </row>
    <row r="236" spans="2:6" x14ac:dyDescent="0.25">
      <c r="B236" s="17">
        <f t="shared" si="18"/>
        <v>227</v>
      </c>
      <c r="C236" s="18" t="str">
        <f t="shared" si="19"/>
        <v>Fully Paid</v>
      </c>
      <c r="D236" s="18" t="str">
        <f t="shared" si="15"/>
        <v>Fully Paid</v>
      </c>
      <c r="E236" s="18" t="str">
        <f t="shared" si="16"/>
        <v>Fully Paid</v>
      </c>
      <c r="F236" s="18" t="str">
        <f t="shared" si="17"/>
        <v>Fully Paid</v>
      </c>
    </row>
    <row r="237" spans="2:6" x14ac:dyDescent="0.25">
      <c r="B237" s="17">
        <f t="shared" si="18"/>
        <v>228</v>
      </c>
      <c r="C237" s="18" t="str">
        <f t="shared" si="19"/>
        <v>Fully Paid</v>
      </c>
      <c r="D237" s="18" t="str">
        <f t="shared" si="15"/>
        <v>Fully Paid</v>
      </c>
      <c r="E237" s="18" t="str">
        <f t="shared" si="16"/>
        <v>Fully Paid</v>
      </c>
      <c r="F237" s="18" t="str">
        <f t="shared" si="17"/>
        <v>Fully Paid</v>
      </c>
    </row>
    <row r="238" spans="2:6" x14ac:dyDescent="0.25">
      <c r="B238" s="17">
        <f t="shared" si="18"/>
        <v>229</v>
      </c>
      <c r="C238" s="18" t="str">
        <f t="shared" si="19"/>
        <v>Fully Paid</v>
      </c>
      <c r="D238" s="18" t="str">
        <f t="shared" si="15"/>
        <v>Fully Paid</v>
      </c>
      <c r="E238" s="18" t="str">
        <f t="shared" si="16"/>
        <v>Fully Paid</v>
      </c>
      <c r="F238" s="18" t="str">
        <f t="shared" si="17"/>
        <v>Fully Paid</v>
      </c>
    </row>
    <row r="239" spans="2:6" x14ac:dyDescent="0.25">
      <c r="B239" s="17">
        <f t="shared" si="18"/>
        <v>230</v>
      </c>
      <c r="C239" s="18" t="str">
        <f t="shared" si="19"/>
        <v>Fully Paid</v>
      </c>
      <c r="D239" s="18" t="str">
        <f t="shared" si="15"/>
        <v>Fully Paid</v>
      </c>
      <c r="E239" s="18" t="str">
        <f t="shared" si="16"/>
        <v>Fully Paid</v>
      </c>
      <c r="F239" s="18" t="str">
        <f t="shared" si="17"/>
        <v>Fully Paid</v>
      </c>
    </row>
    <row r="240" spans="2:6" x14ac:dyDescent="0.25">
      <c r="B240" s="17">
        <f t="shared" si="18"/>
        <v>231</v>
      </c>
      <c r="C240" s="18" t="str">
        <f t="shared" si="19"/>
        <v>Fully Paid</v>
      </c>
      <c r="D240" s="18" t="str">
        <f t="shared" si="15"/>
        <v>Fully Paid</v>
      </c>
      <c r="E240" s="18" t="str">
        <f t="shared" si="16"/>
        <v>Fully Paid</v>
      </c>
      <c r="F240" s="18" t="str">
        <f t="shared" si="17"/>
        <v>Fully Paid</v>
      </c>
    </row>
    <row r="241" spans="2:6" x14ac:dyDescent="0.25">
      <c r="B241" s="17">
        <f t="shared" si="18"/>
        <v>232</v>
      </c>
      <c r="C241" s="18" t="str">
        <f t="shared" si="19"/>
        <v>Fully Paid</v>
      </c>
      <c r="D241" s="18" t="str">
        <f t="shared" si="15"/>
        <v>Fully Paid</v>
      </c>
      <c r="E241" s="18" t="str">
        <f t="shared" si="16"/>
        <v>Fully Paid</v>
      </c>
      <c r="F241" s="18" t="str">
        <f t="shared" si="17"/>
        <v>Fully Paid</v>
      </c>
    </row>
    <row r="242" spans="2:6" x14ac:dyDescent="0.25">
      <c r="B242" s="17">
        <f t="shared" si="18"/>
        <v>233</v>
      </c>
      <c r="C242" s="18" t="str">
        <f t="shared" si="19"/>
        <v>Fully Paid</v>
      </c>
      <c r="D242" s="18" t="str">
        <f t="shared" si="15"/>
        <v>Fully Paid</v>
      </c>
      <c r="E242" s="18" t="str">
        <f t="shared" si="16"/>
        <v>Fully Paid</v>
      </c>
      <c r="F242" s="18" t="str">
        <f t="shared" si="17"/>
        <v>Fully Paid</v>
      </c>
    </row>
    <row r="243" spans="2:6" x14ac:dyDescent="0.25">
      <c r="B243" s="17">
        <f t="shared" si="18"/>
        <v>234</v>
      </c>
      <c r="C243" s="18" t="str">
        <f t="shared" si="19"/>
        <v>Fully Paid</v>
      </c>
      <c r="D243" s="18" t="str">
        <f t="shared" si="15"/>
        <v>Fully Paid</v>
      </c>
      <c r="E243" s="18" t="str">
        <f t="shared" si="16"/>
        <v>Fully Paid</v>
      </c>
      <c r="F243" s="18" t="str">
        <f t="shared" si="17"/>
        <v>Fully Paid</v>
      </c>
    </row>
    <row r="244" spans="2:6" x14ac:dyDescent="0.25">
      <c r="B244" s="17">
        <f t="shared" si="18"/>
        <v>235</v>
      </c>
      <c r="C244" s="18" t="str">
        <f t="shared" si="19"/>
        <v>Fully Paid</v>
      </c>
      <c r="D244" s="18" t="str">
        <f t="shared" si="15"/>
        <v>Fully Paid</v>
      </c>
      <c r="E244" s="18" t="str">
        <f t="shared" si="16"/>
        <v>Fully Paid</v>
      </c>
      <c r="F244" s="18" t="str">
        <f t="shared" si="17"/>
        <v>Fully Paid</v>
      </c>
    </row>
    <row r="245" spans="2:6" x14ac:dyDescent="0.25">
      <c r="B245" s="17">
        <f t="shared" si="18"/>
        <v>236</v>
      </c>
      <c r="C245" s="18" t="str">
        <f t="shared" si="19"/>
        <v>Fully Paid</v>
      </c>
      <c r="D245" s="18" t="str">
        <f t="shared" si="15"/>
        <v>Fully Paid</v>
      </c>
      <c r="E245" s="18" t="str">
        <f t="shared" si="16"/>
        <v>Fully Paid</v>
      </c>
      <c r="F245" s="18" t="str">
        <f t="shared" si="17"/>
        <v>Fully Paid</v>
      </c>
    </row>
    <row r="246" spans="2:6" x14ac:dyDescent="0.25">
      <c r="B246" s="17">
        <f t="shared" si="18"/>
        <v>237</v>
      </c>
      <c r="C246" s="18" t="str">
        <f t="shared" si="19"/>
        <v>Fully Paid</v>
      </c>
      <c r="D246" s="18" t="str">
        <f t="shared" si="15"/>
        <v>Fully Paid</v>
      </c>
      <c r="E246" s="18" t="str">
        <f t="shared" si="16"/>
        <v>Fully Paid</v>
      </c>
      <c r="F246" s="18" t="str">
        <f t="shared" si="17"/>
        <v>Fully Paid</v>
      </c>
    </row>
    <row r="247" spans="2:6" x14ac:dyDescent="0.25">
      <c r="B247" s="17">
        <f t="shared" si="18"/>
        <v>238</v>
      </c>
      <c r="C247" s="18" t="str">
        <f t="shared" si="19"/>
        <v>Fully Paid</v>
      </c>
      <c r="D247" s="18" t="str">
        <f t="shared" si="15"/>
        <v>Fully Paid</v>
      </c>
      <c r="E247" s="18" t="str">
        <f t="shared" si="16"/>
        <v>Fully Paid</v>
      </c>
      <c r="F247" s="18" t="str">
        <f t="shared" si="17"/>
        <v>Fully Paid</v>
      </c>
    </row>
    <row r="248" spans="2:6" x14ac:dyDescent="0.25">
      <c r="B248" s="17">
        <f t="shared" si="18"/>
        <v>239</v>
      </c>
      <c r="C248" s="18" t="str">
        <f t="shared" si="19"/>
        <v>Fully Paid</v>
      </c>
      <c r="D248" s="18" t="str">
        <f t="shared" si="15"/>
        <v>Fully Paid</v>
      </c>
      <c r="E248" s="18" t="str">
        <f t="shared" si="16"/>
        <v>Fully Paid</v>
      </c>
      <c r="F248" s="18" t="str">
        <f t="shared" si="17"/>
        <v>Fully Paid</v>
      </c>
    </row>
    <row r="249" spans="2:6" x14ac:dyDescent="0.25">
      <c r="B249" s="17">
        <f t="shared" si="18"/>
        <v>240</v>
      </c>
      <c r="C249" s="18" t="str">
        <f t="shared" si="19"/>
        <v>Fully Paid</v>
      </c>
      <c r="D249" s="18" t="str">
        <f t="shared" si="15"/>
        <v>Fully Paid</v>
      </c>
      <c r="E249" s="18" t="str">
        <f t="shared" si="16"/>
        <v>Fully Paid</v>
      </c>
      <c r="F249" s="18" t="str">
        <f t="shared" si="17"/>
        <v>Fully Paid</v>
      </c>
    </row>
    <row r="250" spans="2:6" x14ac:dyDescent="0.25">
      <c r="B250" s="17">
        <f t="shared" si="18"/>
        <v>241</v>
      </c>
      <c r="C250" s="18" t="str">
        <f t="shared" si="19"/>
        <v>Fully Paid</v>
      </c>
      <c r="D250" s="18" t="str">
        <f t="shared" si="15"/>
        <v>Fully Paid</v>
      </c>
      <c r="E250" s="18" t="str">
        <f t="shared" si="16"/>
        <v>Fully Paid</v>
      </c>
      <c r="F250" s="18" t="str">
        <f t="shared" si="17"/>
        <v>Fully Paid</v>
      </c>
    </row>
    <row r="251" spans="2:6" x14ac:dyDescent="0.25">
      <c r="B251" s="17">
        <f t="shared" si="18"/>
        <v>242</v>
      </c>
      <c r="C251" s="18" t="str">
        <f t="shared" si="19"/>
        <v>Fully Paid</v>
      </c>
      <c r="D251" s="18" t="str">
        <f t="shared" si="15"/>
        <v>Fully Paid</v>
      </c>
      <c r="E251" s="18" t="str">
        <f t="shared" si="16"/>
        <v>Fully Paid</v>
      </c>
      <c r="F251" s="18" t="str">
        <f t="shared" si="17"/>
        <v>Fully Paid</v>
      </c>
    </row>
    <row r="252" spans="2:6" x14ac:dyDescent="0.25">
      <c r="B252" s="17">
        <f t="shared" si="18"/>
        <v>243</v>
      </c>
      <c r="C252" s="18" t="str">
        <f t="shared" si="19"/>
        <v>Fully Paid</v>
      </c>
      <c r="D252" s="18" t="str">
        <f t="shared" si="15"/>
        <v>Fully Paid</v>
      </c>
      <c r="E252" s="18" t="str">
        <f t="shared" si="16"/>
        <v>Fully Paid</v>
      </c>
      <c r="F252" s="18" t="str">
        <f t="shared" si="17"/>
        <v>Fully Paid</v>
      </c>
    </row>
    <row r="253" spans="2:6" x14ac:dyDescent="0.25">
      <c r="B253" s="17">
        <f t="shared" si="18"/>
        <v>244</v>
      </c>
      <c r="C253" s="18" t="str">
        <f t="shared" si="19"/>
        <v>Fully Paid</v>
      </c>
      <c r="D253" s="18" t="str">
        <f t="shared" si="15"/>
        <v>Fully Paid</v>
      </c>
      <c r="E253" s="18" t="str">
        <f t="shared" si="16"/>
        <v>Fully Paid</v>
      </c>
      <c r="F253" s="18" t="str">
        <f t="shared" si="17"/>
        <v>Fully Paid</v>
      </c>
    </row>
    <row r="254" spans="2:6" x14ac:dyDescent="0.25">
      <c r="B254" s="17">
        <f t="shared" si="18"/>
        <v>245</v>
      </c>
      <c r="C254" s="18" t="str">
        <f t="shared" si="19"/>
        <v>Fully Paid</v>
      </c>
      <c r="D254" s="18" t="str">
        <f t="shared" si="15"/>
        <v>Fully Paid</v>
      </c>
      <c r="E254" s="18" t="str">
        <f t="shared" si="16"/>
        <v>Fully Paid</v>
      </c>
      <c r="F254" s="18" t="str">
        <f t="shared" si="17"/>
        <v>Fully Paid</v>
      </c>
    </row>
    <row r="255" spans="2:6" x14ac:dyDescent="0.25">
      <c r="B255" s="17">
        <f t="shared" si="18"/>
        <v>246</v>
      </c>
      <c r="C255" s="18" t="str">
        <f t="shared" si="19"/>
        <v>Fully Paid</v>
      </c>
      <c r="D255" s="18" t="str">
        <f t="shared" si="15"/>
        <v>Fully Paid</v>
      </c>
      <c r="E255" s="18" t="str">
        <f t="shared" si="16"/>
        <v>Fully Paid</v>
      </c>
      <c r="F255" s="18" t="str">
        <f t="shared" si="17"/>
        <v>Fully Paid</v>
      </c>
    </row>
    <row r="256" spans="2:6" x14ac:dyDescent="0.25">
      <c r="B256" s="17">
        <f t="shared" si="18"/>
        <v>247</v>
      </c>
      <c r="C256" s="18" t="str">
        <f t="shared" si="19"/>
        <v>Fully Paid</v>
      </c>
      <c r="D256" s="18" t="str">
        <f t="shared" si="15"/>
        <v>Fully Paid</v>
      </c>
      <c r="E256" s="18" t="str">
        <f t="shared" si="16"/>
        <v>Fully Paid</v>
      </c>
      <c r="F256" s="18" t="str">
        <f t="shared" si="17"/>
        <v>Fully Paid</v>
      </c>
    </row>
    <row r="257" spans="2:6" x14ac:dyDescent="0.25">
      <c r="B257" s="17">
        <f t="shared" si="18"/>
        <v>248</v>
      </c>
      <c r="C257" s="18" t="str">
        <f t="shared" si="19"/>
        <v>Fully Paid</v>
      </c>
      <c r="D257" s="18" t="str">
        <f t="shared" si="15"/>
        <v>Fully Paid</v>
      </c>
      <c r="E257" s="18" t="str">
        <f t="shared" si="16"/>
        <v>Fully Paid</v>
      </c>
      <c r="F257" s="18" t="str">
        <f t="shared" si="17"/>
        <v>Fully Paid</v>
      </c>
    </row>
    <row r="258" spans="2:6" x14ac:dyDescent="0.25">
      <c r="B258" s="17">
        <f t="shared" si="18"/>
        <v>249</v>
      </c>
      <c r="C258" s="18" t="str">
        <f t="shared" si="19"/>
        <v>Fully Paid</v>
      </c>
      <c r="D258" s="18" t="str">
        <f t="shared" si="15"/>
        <v>Fully Paid</v>
      </c>
      <c r="E258" s="18" t="str">
        <f t="shared" si="16"/>
        <v>Fully Paid</v>
      </c>
      <c r="F258" s="18" t="str">
        <f t="shared" si="17"/>
        <v>Fully Paid</v>
      </c>
    </row>
    <row r="259" spans="2:6" x14ac:dyDescent="0.25">
      <c r="B259" s="17">
        <f t="shared" si="18"/>
        <v>250</v>
      </c>
      <c r="C259" s="18" t="str">
        <f t="shared" si="19"/>
        <v>Fully Paid</v>
      </c>
      <c r="D259" s="18" t="str">
        <f t="shared" si="15"/>
        <v>Fully Paid</v>
      </c>
      <c r="E259" s="18" t="str">
        <f t="shared" si="16"/>
        <v>Fully Paid</v>
      </c>
      <c r="F259" s="18" t="str">
        <f t="shared" si="17"/>
        <v>Fully Paid</v>
      </c>
    </row>
    <row r="260" spans="2:6" x14ac:dyDescent="0.25">
      <c r="B260" s="17">
        <f t="shared" si="18"/>
        <v>251</v>
      </c>
      <c r="C260" s="18" t="str">
        <f t="shared" si="19"/>
        <v>Fully Paid</v>
      </c>
      <c r="D260" s="18" t="str">
        <f t="shared" si="15"/>
        <v>Fully Paid</v>
      </c>
      <c r="E260" s="18" t="str">
        <f t="shared" si="16"/>
        <v>Fully Paid</v>
      </c>
      <c r="F260" s="18" t="str">
        <f t="shared" si="17"/>
        <v>Fully Paid</v>
      </c>
    </row>
    <row r="261" spans="2:6" x14ac:dyDescent="0.25">
      <c r="B261" s="17">
        <f t="shared" si="18"/>
        <v>252</v>
      </c>
      <c r="C261" s="18" t="str">
        <f t="shared" si="19"/>
        <v>Fully Paid</v>
      </c>
      <c r="D261" s="18" t="str">
        <f t="shared" si="15"/>
        <v>Fully Paid</v>
      </c>
      <c r="E261" s="18" t="str">
        <f t="shared" si="16"/>
        <v>Fully Paid</v>
      </c>
      <c r="F261" s="18" t="str">
        <f t="shared" si="17"/>
        <v>Fully Paid</v>
      </c>
    </row>
    <row r="262" spans="2:6" x14ac:dyDescent="0.25">
      <c r="B262" s="17">
        <f t="shared" si="18"/>
        <v>253</v>
      </c>
      <c r="C262" s="18" t="str">
        <f t="shared" si="19"/>
        <v>Fully Paid</v>
      </c>
      <c r="D262" s="18" t="str">
        <f t="shared" si="15"/>
        <v>Fully Paid</v>
      </c>
      <c r="E262" s="18" t="str">
        <f t="shared" si="16"/>
        <v>Fully Paid</v>
      </c>
      <c r="F262" s="18" t="str">
        <f t="shared" si="17"/>
        <v>Fully Paid</v>
      </c>
    </row>
    <row r="263" spans="2:6" x14ac:dyDescent="0.25">
      <c r="B263" s="17">
        <f t="shared" si="18"/>
        <v>254</v>
      </c>
      <c r="C263" s="18" t="str">
        <f t="shared" si="19"/>
        <v>Fully Paid</v>
      </c>
      <c r="D263" s="18" t="str">
        <f t="shared" si="15"/>
        <v>Fully Paid</v>
      </c>
      <c r="E263" s="18" t="str">
        <f t="shared" si="16"/>
        <v>Fully Paid</v>
      </c>
      <c r="F263" s="18" t="str">
        <f t="shared" si="17"/>
        <v>Fully Paid</v>
      </c>
    </row>
    <row r="264" spans="2:6" x14ac:dyDescent="0.25">
      <c r="B264" s="17">
        <f t="shared" si="18"/>
        <v>255</v>
      </c>
      <c r="C264" s="18" t="str">
        <f t="shared" si="19"/>
        <v>Fully Paid</v>
      </c>
      <c r="D264" s="18" t="str">
        <f t="shared" si="15"/>
        <v>Fully Paid</v>
      </c>
      <c r="E264" s="18" t="str">
        <f t="shared" si="16"/>
        <v>Fully Paid</v>
      </c>
      <c r="F264" s="18" t="str">
        <f t="shared" si="17"/>
        <v>Fully Paid</v>
      </c>
    </row>
    <row r="265" spans="2:6" x14ac:dyDescent="0.25">
      <c r="B265" s="17">
        <f t="shared" si="18"/>
        <v>256</v>
      </c>
      <c r="C265" s="18" t="str">
        <f t="shared" si="19"/>
        <v>Fully Paid</v>
      </c>
      <c r="D265" s="18" t="str">
        <f t="shared" si="15"/>
        <v>Fully Paid</v>
      </c>
      <c r="E265" s="18" t="str">
        <f t="shared" si="16"/>
        <v>Fully Paid</v>
      </c>
      <c r="F265" s="18" t="str">
        <f t="shared" si="17"/>
        <v>Fully Paid</v>
      </c>
    </row>
    <row r="266" spans="2:6" x14ac:dyDescent="0.25">
      <c r="B266" s="17">
        <f t="shared" si="18"/>
        <v>257</v>
      </c>
      <c r="C266" s="18" t="str">
        <f t="shared" si="19"/>
        <v>Fully Paid</v>
      </c>
      <c r="D266" s="18" t="str">
        <f t="shared" si="15"/>
        <v>Fully Paid</v>
      </c>
      <c r="E266" s="18" t="str">
        <f t="shared" si="16"/>
        <v>Fully Paid</v>
      </c>
      <c r="F266" s="18" t="str">
        <f t="shared" si="17"/>
        <v>Fully Paid</v>
      </c>
    </row>
    <row r="267" spans="2:6" x14ac:dyDescent="0.25">
      <c r="B267" s="17">
        <f t="shared" si="18"/>
        <v>258</v>
      </c>
      <c r="C267" s="18" t="str">
        <f t="shared" si="19"/>
        <v>Fully Paid</v>
      </c>
      <c r="D267" s="18" t="str">
        <f t="shared" ref="D267:D330" si="20">IF(B267&lt;=$C$6,-PMT($C$4,$C$6,$C$2),"Fully Paid")</f>
        <v>Fully Paid</v>
      </c>
      <c r="E267" s="18" t="str">
        <f t="shared" ref="E267:E330" si="21">IF(B267&lt;=$C$6,D267-F267,"Fully Paid")</f>
        <v>Fully Paid</v>
      </c>
      <c r="F267" s="18" t="str">
        <f t="shared" ref="F267:F330" si="22">IF(B267&lt;=$C$6,-PPMT($C$4,B267,$C$6,$C$10),"Fully Paid")</f>
        <v>Fully Paid</v>
      </c>
    </row>
    <row r="268" spans="2:6" x14ac:dyDescent="0.25">
      <c r="B268" s="17">
        <f t="shared" ref="B268:B331" si="23">B267+1</f>
        <v>259</v>
      </c>
      <c r="C268" s="18" t="str">
        <f t="shared" ref="C268:C331" si="24">IF(B267&lt;=C$6,C267-F267,"Fully Paid")</f>
        <v>Fully Paid</v>
      </c>
      <c r="D268" s="18" t="str">
        <f t="shared" si="20"/>
        <v>Fully Paid</v>
      </c>
      <c r="E268" s="18" t="str">
        <f t="shared" si="21"/>
        <v>Fully Paid</v>
      </c>
      <c r="F268" s="18" t="str">
        <f t="shared" si="22"/>
        <v>Fully Paid</v>
      </c>
    </row>
    <row r="269" spans="2:6" x14ac:dyDescent="0.25">
      <c r="B269" s="17">
        <f t="shared" si="23"/>
        <v>260</v>
      </c>
      <c r="C269" s="18" t="str">
        <f t="shared" si="24"/>
        <v>Fully Paid</v>
      </c>
      <c r="D269" s="18" t="str">
        <f t="shared" si="20"/>
        <v>Fully Paid</v>
      </c>
      <c r="E269" s="18" t="str">
        <f t="shared" si="21"/>
        <v>Fully Paid</v>
      </c>
      <c r="F269" s="18" t="str">
        <f t="shared" si="22"/>
        <v>Fully Paid</v>
      </c>
    </row>
    <row r="270" spans="2:6" x14ac:dyDescent="0.25">
      <c r="B270" s="17">
        <f t="shared" si="23"/>
        <v>261</v>
      </c>
      <c r="C270" s="18" t="str">
        <f t="shared" si="24"/>
        <v>Fully Paid</v>
      </c>
      <c r="D270" s="18" t="str">
        <f t="shared" si="20"/>
        <v>Fully Paid</v>
      </c>
      <c r="E270" s="18" t="str">
        <f t="shared" si="21"/>
        <v>Fully Paid</v>
      </c>
      <c r="F270" s="18" t="str">
        <f t="shared" si="22"/>
        <v>Fully Paid</v>
      </c>
    </row>
    <row r="271" spans="2:6" x14ac:dyDescent="0.25">
      <c r="B271" s="17">
        <f t="shared" si="23"/>
        <v>262</v>
      </c>
      <c r="C271" s="18" t="str">
        <f t="shared" si="24"/>
        <v>Fully Paid</v>
      </c>
      <c r="D271" s="18" t="str">
        <f t="shared" si="20"/>
        <v>Fully Paid</v>
      </c>
      <c r="E271" s="18" t="str">
        <f t="shared" si="21"/>
        <v>Fully Paid</v>
      </c>
      <c r="F271" s="18" t="str">
        <f t="shared" si="22"/>
        <v>Fully Paid</v>
      </c>
    </row>
    <row r="272" spans="2:6" x14ac:dyDescent="0.25">
      <c r="B272" s="17">
        <f t="shared" si="23"/>
        <v>263</v>
      </c>
      <c r="C272" s="18" t="str">
        <f t="shared" si="24"/>
        <v>Fully Paid</v>
      </c>
      <c r="D272" s="18" t="str">
        <f t="shared" si="20"/>
        <v>Fully Paid</v>
      </c>
      <c r="E272" s="18" t="str">
        <f t="shared" si="21"/>
        <v>Fully Paid</v>
      </c>
      <c r="F272" s="18" t="str">
        <f t="shared" si="22"/>
        <v>Fully Paid</v>
      </c>
    </row>
    <row r="273" spans="2:6" x14ac:dyDescent="0.25">
      <c r="B273" s="17">
        <f t="shared" si="23"/>
        <v>264</v>
      </c>
      <c r="C273" s="18" t="str">
        <f t="shared" si="24"/>
        <v>Fully Paid</v>
      </c>
      <c r="D273" s="18" t="str">
        <f t="shared" si="20"/>
        <v>Fully Paid</v>
      </c>
      <c r="E273" s="18" t="str">
        <f t="shared" si="21"/>
        <v>Fully Paid</v>
      </c>
      <c r="F273" s="18" t="str">
        <f t="shared" si="22"/>
        <v>Fully Paid</v>
      </c>
    </row>
    <row r="274" spans="2:6" x14ac:dyDescent="0.25">
      <c r="B274" s="17">
        <f t="shared" si="23"/>
        <v>265</v>
      </c>
      <c r="C274" s="18" t="str">
        <f t="shared" si="24"/>
        <v>Fully Paid</v>
      </c>
      <c r="D274" s="18" t="str">
        <f t="shared" si="20"/>
        <v>Fully Paid</v>
      </c>
      <c r="E274" s="18" t="str">
        <f t="shared" si="21"/>
        <v>Fully Paid</v>
      </c>
      <c r="F274" s="18" t="str">
        <f t="shared" si="22"/>
        <v>Fully Paid</v>
      </c>
    </row>
    <row r="275" spans="2:6" x14ac:dyDescent="0.25">
      <c r="B275" s="17">
        <f t="shared" si="23"/>
        <v>266</v>
      </c>
      <c r="C275" s="18" t="str">
        <f t="shared" si="24"/>
        <v>Fully Paid</v>
      </c>
      <c r="D275" s="18" t="str">
        <f t="shared" si="20"/>
        <v>Fully Paid</v>
      </c>
      <c r="E275" s="18" t="str">
        <f t="shared" si="21"/>
        <v>Fully Paid</v>
      </c>
      <c r="F275" s="18" t="str">
        <f t="shared" si="22"/>
        <v>Fully Paid</v>
      </c>
    </row>
    <row r="276" spans="2:6" x14ac:dyDescent="0.25">
      <c r="B276" s="17">
        <f t="shared" si="23"/>
        <v>267</v>
      </c>
      <c r="C276" s="18" t="str">
        <f t="shared" si="24"/>
        <v>Fully Paid</v>
      </c>
      <c r="D276" s="18" t="str">
        <f t="shared" si="20"/>
        <v>Fully Paid</v>
      </c>
      <c r="E276" s="18" t="str">
        <f t="shared" si="21"/>
        <v>Fully Paid</v>
      </c>
      <c r="F276" s="18" t="str">
        <f t="shared" si="22"/>
        <v>Fully Paid</v>
      </c>
    </row>
    <row r="277" spans="2:6" x14ac:dyDescent="0.25">
      <c r="B277" s="17">
        <f t="shared" si="23"/>
        <v>268</v>
      </c>
      <c r="C277" s="18" t="str">
        <f t="shared" si="24"/>
        <v>Fully Paid</v>
      </c>
      <c r="D277" s="18" t="str">
        <f t="shared" si="20"/>
        <v>Fully Paid</v>
      </c>
      <c r="E277" s="18" t="str">
        <f t="shared" si="21"/>
        <v>Fully Paid</v>
      </c>
      <c r="F277" s="18" t="str">
        <f t="shared" si="22"/>
        <v>Fully Paid</v>
      </c>
    </row>
    <row r="278" spans="2:6" x14ac:dyDescent="0.25">
      <c r="B278" s="17">
        <f t="shared" si="23"/>
        <v>269</v>
      </c>
      <c r="C278" s="18" t="str">
        <f t="shared" si="24"/>
        <v>Fully Paid</v>
      </c>
      <c r="D278" s="18" t="str">
        <f t="shared" si="20"/>
        <v>Fully Paid</v>
      </c>
      <c r="E278" s="18" t="str">
        <f t="shared" si="21"/>
        <v>Fully Paid</v>
      </c>
      <c r="F278" s="18" t="str">
        <f t="shared" si="22"/>
        <v>Fully Paid</v>
      </c>
    </row>
    <row r="279" spans="2:6" x14ac:dyDescent="0.25">
      <c r="B279" s="17">
        <f t="shared" si="23"/>
        <v>270</v>
      </c>
      <c r="C279" s="18" t="str">
        <f t="shared" si="24"/>
        <v>Fully Paid</v>
      </c>
      <c r="D279" s="18" t="str">
        <f t="shared" si="20"/>
        <v>Fully Paid</v>
      </c>
      <c r="E279" s="18" t="str">
        <f t="shared" si="21"/>
        <v>Fully Paid</v>
      </c>
      <c r="F279" s="18" t="str">
        <f t="shared" si="22"/>
        <v>Fully Paid</v>
      </c>
    </row>
    <row r="280" spans="2:6" x14ac:dyDescent="0.25">
      <c r="B280" s="17">
        <f t="shared" si="23"/>
        <v>271</v>
      </c>
      <c r="C280" s="18" t="str">
        <f t="shared" si="24"/>
        <v>Fully Paid</v>
      </c>
      <c r="D280" s="18" t="str">
        <f t="shared" si="20"/>
        <v>Fully Paid</v>
      </c>
      <c r="E280" s="18" t="str">
        <f t="shared" si="21"/>
        <v>Fully Paid</v>
      </c>
      <c r="F280" s="18" t="str">
        <f t="shared" si="22"/>
        <v>Fully Paid</v>
      </c>
    </row>
    <row r="281" spans="2:6" x14ac:dyDescent="0.25">
      <c r="B281" s="17">
        <f t="shared" si="23"/>
        <v>272</v>
      </c>
      <c r="C281" s="18" t="str">
        <f t="shared" si="24"/>
        <v>Fully Paid</v>
      </c>
      <c r="D281" s="18" t="str">
        <f t="shared" si="20"/>
        <v>Fully Paid</v>
      </c>
      <c r="E281" s="18" t="str">
        <f t="shared" si="21"/>
        <v>Fully Paid</v>
      </c>
      <c r="F281" s="18" t="str">
        <f t="shared" si="22"/>
        <v>Fully Paid</v>
      </c>
    </row>
    <row r="282" spans="2:6" x14ac:dyDescent="0.25">
      <c r="B282" s="17">
        <f t="shared" si="23"/>
        <v>273</v>
      </c>
      <c r="C282" s="18" t="str">
        <f t="shared" si="24"/>
        <v>Fully Paid</v>
      </c>
      <c r="D282" s="18" t="str">
        <f t="shared" si="20"/>
        <v>Fully Paid</v>
      </c>
      <c r="E282" s="18" t="str">
        <f t="shared" si="21"/>
        <v>Fully Paid</v>
      </c>
      <c r="F282" s="18" t="str">
        <f t="shared" si="22"/>
        <v>Fully Paid</v>
      </c>
    </row>
    <row r="283" spans="2:6" x14ac:dyDescent="0.25">
      <c r="B283" s="17">
        <f t="shared" si="23"/>
        <v>274</v>
      </c>
      <c r="C283" s="18" t="str">
        <f t="shared" si="24"/>
        <v>Fully Paid</v>
      </c>
      <c r="D283" s="18" t="str">
        <f t="shared" si="20"/>
        <v>Fully Paid</v>
      </c>
      <c r="E283" s="18" t="str">
        <f t="shared" si="21"/>
        <v>Fully Paid</v>
      </c>
      <c r="F283" s="18" t="str">
        <f t="shared" si="22"/>
        <v>Fully Paid</v>
      </c>
    </row>
    <row r="284" spans="2:6" x14ac:dyDescent="0.25">
      <c r="B284" s="17">
        <f t="shared" si="23"/>
        <v>275</v>
      </c>
      <c r="C284" s="18" t="str">
        <f t="shared" si="24"/>
        <v>Fully Paid</v>
      </c>
      <c r="D284" s="18" t="str">
        <f t="shared" si="20"/>
        <v>Fully Paid</v>
      </c>
      <c r="E284" s="18" t="str">
        <f t="shared" si="21"/>
        <v>Fully Paid</v>
      </c>
      <c r="F284" s="18" t="str">
        <f t="shared" si="22"/>
        <v>Fully Paid</v>
      </c>
    </row>
    <row r="285" spans="2:6" x14ac:dyDescent="0.25">
      <c r="B285" s="17">
        <f t="shared" si="23"/>
        <v>276</v>
      </c>
      <c r="C285" s="18" t="str">
        <f t="shared" si="24"/>
        <v>Fully Paid</v>
      </c>
      <c r="D285" s="18" t="str">
        <f t="shared" si="20"/>
        <v>Fully Paid</v>
      </c>
      <c r="E285" s="18" t="str">
        <f t="shared" si="21"/>
        <v>Fully Paid</v>
      </c>
      <c r="F285" s="18" t="str">
        <f t="shared" si="22"/>
        <v>Fully Paid</v>
      </c>
    </row>
    <row r="286" spans="2:6" x14ac:dyDescent="0.25">
      <c r="B286" s="17">
        <f t="shared" si="23"/>
        <v>277</v>
      </c>
      <c r="C286" s="18" t="str">
        <f t="shared" si="24"/>
        <v>Fully Paid</v>
      </c>
      <c r="D286" s="18" t="str">
        <f t="shared" si="20"/>
        <v>Fully Paid</v>
      </c>
      <c r="E286" s="18" t="str">
        <f t="shared" si="21"/>
        <v>Fully Paid</v>
      </c>
      <c r="F286" s="18" t="str">
        <f t="shared" si="22"/>
        <v>Fully Paid</v>
      </c>
    </row>
    <row r="287" spans="2:6" x14ac:dyDescent="0.25">
      <c r="B287" s="17">
        <f t="shared" si="23"/>
        <v>278</v>
      </c>
      <c r="C287" s="18" t="str">
        <f t="shared" si="24"/>
        <v>Fully Paid</v>
      </c>
      <c r="D287" s="18" t="str">
        <f t="shared" si="20"/>
        <v>Fully Paid</v>
      </c>
      <c r="E287" s="18" t="str">
        <f t="shared" si="21"/>
        <v>Fully Paid</v>
      </c>
      <c r="F287" s="18" t="str">
        <f t="shared" si="22"/>
        <v>Fully Paid</v>
      </c>
    </row>
    <row r="288" spans="2:6" x14ac:dyDescent="0.25">
      <c r="B288" s="17">
        <f t="shared" si="23"/>
        <v>279</v>
      </c>
      <c r="C288" s="18" t="str">
        <f t="shared" si="24"/>
        <v>Fully Paid</v>
      </c>
      <c r="D288" s="18" t="str">
        <f t="shared" si="20"/>
        <v>Fully Paid</v>
      </c>
      <c r="E288" s="18" t="str">
        <f t="shared" si="21"/>
        <v>Fully Paid</v>
      </c>
      <c r="F288" s="18" t="str">
        <f t="shared" si="22"/>
        <v>Fully Paid</v>
      </c>
    </row>
    <row r="289" spans="2:6" x14ac:dyDescent="0.25">
      <c r="B289" s="17">
        <f t="shared" si="23"/>
        <v>280</v>
      </c>
      <c r="C289" s="18" t="str">
        <f t="shared" si="24"/>
        <v>Fully Paid</v>
      </c>
      <c r="D289" s="18" t="str">
        <f t="shared" si="20"/>
        <v>Fully Paid</v>
      </c>
      <c r="E289" s="18" t="str">
        <f t="shared" si="21"/>
        <v>Fully Paid</v>
      </c>
      <c r="F289" s="18" t="str">
        <f t="shared" si="22"/>
        <v>Fully Paid</v>
      </c>
    </row>
    <row r="290" spans="2:6" x14ac:dyDescent="0.25">
      <c r="B290" s="17">
        <f t="shared" si="23"/>
        <v>281</v>
      </c>
      <c r="C290" s="18" t="str">
        <f t="shared" si="24"/>
        <v>Fully Paid</v>
      </c>
      <c r="D290" s="18" t="str">
        <f t="shared" si="20"/>
        <v>Fully Paid</v>
      </c>
      <c r="E290" s="18" t="str">
        <f t="shared" si="21"/>
        <v>Fully Paid</v>
      </c>
      <c r="F290" s="18" t="str">
        <f t="shared" si="22"/>
        <v>Fully Paid</v>
      </c>
    </row>
    <row r="291" spans="2:6" x14ac:dyDescent="0.25">
      <c r="B291" s="17">
        <f t="shared" si="23"/>
        <v>282</v>
      </c>
      <c r="C291" s="18" t="str">
        <f t="shared" si="24"/>
        <v>Fully Paid</v>
      </c>
      <c r="D291" s="18" t="str">
        <f t="shared" si="20"/>
        <v>Fully Paid</v>
      </c>
      <c r="E291" s="18" t="str">
        <f t="shared" si="21"/>
        <v>Fully Paid</v>
      </c>
      <c r="F291" s="18" t="str">
        <f t="shared" si="22"/>
        <v>Fully Paid</v>
      </c>
    </row>
    <row r="292" spans="2:6" x14ac:dyDescent="0.25">
      <c r="B292" s="17">
        <f t="shared" si="23"/>
        <v>283</v>
      </c>
      <c r="C292" s="18" t="str">
        <f t="shared" si="24"/>
        <v>Fully Paid</v>
      </c>
      <c r="D292" s="18" t="str">
        <f t="shared" si="20"/>
        <v>Fully Paid</v>
      </c>
      <c r="E292" s="18" t="str">
        <f t="shared" si="21"/>
        <v>Fully Paid</v>
      </c>
      <c r="F292" s="18" t="str">
        <f t="shared" si="22"/>
        <v>Fully Paid</v>
      </c>
    </row>
    <row r="293" spans="2:6" x14ac:dyDescent="0.25">
      <c r="B293" s="17">
        <f t="shared" si="23"/>
        <v>284</v>
      </c>
      <c r="C293" s="18" t="str">
        <f t="shared" si="24"/>
        <v>Fully Paid</v>
      </c>
      <c r="D293" s="18" t="str">
        <f t="shared" si="20"/>
        <v>Fully Paid</v>
      </c>
      <c r="E293" s="18" t="str">
        <f t="shared" si="21"/>
        <v>Fully Paid</v>
      </c>
      <c r="F293" s="18" t="str">
        <f t="shared" si="22"/>
        <v>Fully Paid</v>
      </c>
    </row>
    <row r="294" spans="2:6" x14ac:dyDescent="0.25">
      <c r="B294" s="17">
        <f t="shared" si="23"/>
        <v>285</v>
      </c>
      <c r="C294" s="18" t="str">
        <f t="shared" si="24"/>
        <v>Fully Paid</v>
      </c>
      <c r="D294" s="18" t="str">
        <f t="shared" si="20"/>
        <v>Fully Paid</v>
      </c>
      <c r="E294" s="18" t="str">
        <f t="shared" si="21"/>
        <v>Fully Paid</v>
      </c>
      <c r="F294" s="18" t="str">
        <f t="shared" si="22"/>
        <v>Fully Paid</v>
      </c>
    </row>
    <row r="295" spans="2:6" x14ac:dyDescent="0.25">
      <c r="B295" s="17">
        <f t="shared" si="23"/>
        <v>286</v>
      </c>
      <c r="C295" s="18" t="str">
        <f t="shared" si="24"/>
        <v>Fully Paid</v>
      </c>
      <c r="D295" s="18" t="str">
        <f t="shared" si="20"/>
        <v>Fully Paid</v>
      </c>
      <c r="E295" s="18" t="str">
        <f t="shared" si="21"/>
        <v>Fully Paid</v>
      </c>
      <c r="F295" s="18" t="str">
        <f t="shared" si="22"/>
        <v>Fully Paid</v>
      </c>
    </row>
    <row r="296" spans="2:6" x14ac:dyDescent="0.25">
      <c r="B296" s="17">
        <f t="shared" si="23"/>
        <v>287</v>
      </c>
      <c r="C296" s="18" t="str">
        <f t="shared" si="24"/>
        <v>Fully Paid</v>
      </c>
      <c r="D296" s="18" t="str">
        <f t="shared" si="20"/>
        <v>Fully Paid</v>
      </c>
      <c r="E296" s="18" t="str">
        <f t="shared" si="21"/>
        <v>Fully Paid</v>
      </c>
      <c r="F296" s="18" t="str">
        <f t="shared" si="22"/>
        <v>Fully Paid</v>
      </c>
    </row>
    <row r="297" spans="2:6" x14ac:dyDescent="0.25">
      <c r="B297" s="17">
        <f t="shared" si="23"/>
        <v>288</v>
      </c>
      <c r="C297" s="18" t="str">
        <f t="shared" si="24"/>
        <v>Fully Paid</v>
      </c>
      <c r="D297" s="18" t="str">
        <f t="shared" si="20"/>
        <v>Fully Paid</v>
      </c>
      <c r="E297" s="18" t="str">
        <f t="shared" si="21"/>
        <v>Fully Paid</v>
      </c>
      <c r="F297" s="18" t="str">
        <f t="shared" si="22"/>
        <v>Fully Paid</v>
      </c>
    </row>
    <row r="298" spans="2:6" x14ac:dyDescent="0.25">
      <c r="B298" s="17">
        <f t="shared" si="23"/>
        <v>289</v>
      </c>
      <c r="C298" s="18" t="str">
        <f t="shared" si="24"/>
        <v>Fully Paid</v>
      </c>
      <c r="D298" s="18" t="str">
        <f t="shared" si="20"/>
        <v>Fully Paid</v>
      </c>
      <c r="E298" s="18" t="str">
        <f t="shared" si="21"/>
        <v>Fully Paid</v>
      </c>
      <c r="F298" s="18" t="str">
        <f t="shared" si="22"/>
        <v>Fully Paid</v>
      </c>
    </row>
    <row r="299" spans="2:6" x14ac:dyDescent="0.25">
      <c r="B299" s="17">
        <f t="shared" si="23"/>
        <v>290</v>
      </c>
      <c r="C299" s="18" t="str">
        <f t="shared" si="24"/>
        <v>Fully Paid</v>
      </c>
      <c r="D299" s="18" t="str">
        <f t="shared" si="20"/>
        <v>Fully Paid</v>
      </c>
      <c r="E299" s="18" t="str">
        <f t="shared" si="21"/>
        <v>Fully Paid</v>
      </c>
      <c r="F299" s="18" t="str">
        <f t="shared" si="22"/>
        <v>Fully Paid</v>
      </c>
    </row>
    <row r="300" spans="2:6" x14ac:dyDescent="0.25">
      <c r="B300" s="17">
        <f t="shared" si="23"/>
        <v>291</v>
      </c>
      <c r="C300" s="18" t="str">
        <f t="shared" si="24"/>
        <v>Fully Paid</v>
      </c>
      <c r="D300" s="18" t="str">
        <f t="shared" si="20"/>
        <v>Fully Paid</v>
      </c>
      <c r="E300" s="18" t="str">
        <f t="shared" si="21"/>
        <v>Fully Paid</v>
      </c>
      <c r="F300" s="18" t="str">
        <f t="shared" si="22"/>
        <v>Fully Paid</v>
      </c>
    </row>
    <row r="301" spans="2:6" x14ac:dyDescent="0.25">
      <c r="B301" s="17">
        <f t="shared" si="23"/>
        <v>292</v>
      </c>
      <c r="C301" s="18" t="str">
        <f t="shared" si="24"/>
        <v>Fully Paid</v>
      </c>
      <c r="D301" s="18" t="str">
        <f t="shared" si="20"/>
        <v>Fully Paid</v>
      </c>
      <c r="E301" s="18" t="str">
        <f t="shared" si="21"/>
        <v>Fully Paid</v>
      </c>
      <c r="F301" s="18" t="str">
        <f t="shared" si="22"/>
        <v>Fully Paid</v>
      </c>
    </row>
    <row r="302" spans="2:6" x14ac:dyDescent="0.25">
      <c r="B302" s="17">
        <f t="shared" si="23"/>
        <v>293</v>
      </c>
      <c r="C302" s="18" t="str">
        <f t="shared" si="24"/>
        <v>Fully Paid</v>
      </c>
      <c r="D302" s="18" t="str">
        <f t="shared" si="20"/>
        <v>Fully Paid</v>
      </c>
      <c r="E302" s="18" t="str">
        <f t="shared" si="21"/>
        <v>Fully Paid</v>
      </c>
      <c r="F302" s="18" t="str">
        <f t="shared" si="22"/>
        <v>Fully Paid</v>
      </c>
    </row>
    <row r="303" spans="2:6" x14ac:dyDescent="0.25">
      <c r="B303" s="17">
        <f t="shared" si="23"/>
        <v>294</v>
      </c>
      <c r="C303" s="18" t="str">
        <f t="shared" si="24"/>
        <v>Fully Paid</v>
      </c>
      <c r="D303" s="18" t="str">
        <f t="shared" si="20"/>
        <v>Fully Paid</v>
      </c>
      <c r="E303" s="18" t="str">
        <f t="shared" si="21"/>
        <v>Fully Paid</v>
      </c>
      <c r="F303" s="18" t="str">
        <f t="shared" si="22"/>
        <v>Fully Paid</v>
      </c>
    </row>
    <row r="304" spans="2:6" x14ac:dyDescent="0.25">
      <c r="B304" s="17">
        <f t="shared" si="23"/>
        <v>295</v>
      </c>
      <c r="C304" s="18" t="str">
        <f t="shared" si="24"/>
        <v>Fully Paid</v>
      </c>
      <c r="D304" s="18" t="str">
        <f t="shared" si="20"/>
        <v>Fully Paid</v>
      </c>
      <c r="E304" s="18" t="str">
        <f t="shared" si="21"/>
        <v>Fully Paid</v>
      </c>
      <c r="F304" s="18" t="str">
        <f t="shared" si="22"/>
        <v>Fully Paid</v>
      </c>
    </row>
    <row r="305" spans="2:6" x14ac:dyDescent="0.25">
      <c r="B305" s="17">
        <f t="shared" si="23"/>
        <v>296</v>
      </c>
      <c r="C305" s="18" t="str">
        <f t="shared" si="24"/>
        <v>Fully Paid</v>
      </c>
      <c r="D305" s="18" t="str">
        <f t="shared" si="20"/>
        <v>Fully Paid</v>
      </c>
      <c r="E305" s="18" t="str">
        <f t="shared" si="21"/>
        <v>Fully Paid</v>
      </c>
      <c r="F305" s="18" t="str">
        <f t="shared" si="22"/>
        <v>Fully Paid</v>
      </c>
    </row>
    <row r="306" spans="2:6" x14ac:dyDescent="0.25">
      <c r="B306" s="17">
        <f t="shared" si="23"/>
        <v>297</v>
      </c>
      <c r="C306" s="18" t="str">
        <f t="shared" si="24"/>
        <v>Fully Paid</v>
      </c>
      <c r="D306" s="18" t="str">
        <f t="shared" si="20"/>
        <v>Fully Paid</v>
      </c>
      <c r="E306" s="18" t="str">
        <f t="shared" si="21"/>
        <v>Fully Paid</v>
      </c>
      <c r="F306" s="18" t="str">
        <f t="shared" si="22"/>
        <v>Fully Paid</v>
      </c>
    </row>
    <row r="307" spans="2:6" x14ac:dyDescent="0.25">
      <c r="B307" s="17">
        <f t="shared" si="23"/>
        <v>298</v>
      </c>
      <c r="C307" s="18" t="str">
        <f t="shared" si="24"/>
        <v>Fully Paid</v>
      </c>
      <c r="D307" s="18" t="str">
        <f t="shared" si="20"/>
        <v>Fully Paid</v>
      </c>
      <c r="E307" s="18" t="str">
        <f t="shared" si="21"/>
        <v>Fully Paid</v>
      </c>
      <c r="F307" s="18" t="str">
        <f t="shared" si="22"/>
        <v>Fully Paid</v>
      </c>
    </row>
    <row r="308" spans="2:6" x14ac:dyDescent="0.25">
      <c r="B308" s="17">
        <f t="shared" si="23"/>
        <v>299</v>
      </c>
      <c r="C308" s="18" t="str">
        <f t="shared" si="24"/>
        <v>Fully Paid</v>
      </c>
      <c r="D308" s="18" t="str">
        <f t="shared" si="20"/>
        <v>Fully Paid</v>
      </c>
      <c r="E308" s="18" t="str">
        <f t="shared" si="21"/>
        <v>Fully Paid</v>
      </c>
      <c r="F308" s="18" t="str">
        <f t="shared" si="22"/>
        <v>Fully Paid</v>
      </c>
    </row>
    <row r="309" spans="2:6" x14ac:dyDescent="0.25">
      <c r="B309" s="17">
        <f t="shared" si="23"/>
        <v>300</v>
      </c>
      <c r="C309" s="18" t="str">
        <f t="shared" si="24"/>
        <v>Fully Paid</v>
      </c>
      <c r="D309" s="18" t="str">
        <f t="shared" si="20"/>
        <v>Fully Paid</v>
      </c>
      <c r="E309" s="18" t="str">
        <f t="shared" si="21"/>
        <v>Fully Paid</v>
      </c>
      <c r="F309" s="18" t="str">
        <f t="shared" si="22"/>
        <v>Fully Paid</v>
      </c>
    </row>
    <row r="310" spans="2:6" x14ac:dyDescent="0.25">
      <c r="B310" s="17">
        <f t="shared" si="23"/>
        <v>301</v>
      </c>
      <c r="C310" s="18" t="str">
        <f t="shared" si="24"/>
        <v>Fully Paid</v>
      </c>
      <c r="D310" s="18" t="str">
        <f t="shared" si="20"/>
        <v>Fully Paid</v>
      </c>
      <c r="E310" s="18" t="str">
        <f t="shared" si="21"/>
        <v>Fully Paid</v>
      </c>
      <c r="F310" s="18" t="str">
        <f t="shared" si="22"/>
        <v>Fully Paid</v>
      </c>
    </row>
    <row r="311" spans="2:6" x14ac:dyDescent="0.25">
      <c r="B311" s="17">
        <f t="shared" si="23"/>
        <v>302</v>
      </c>
      <c r="C311" s="18" t="str">
        <f t="shared" si="24"/>
        <v>Fully Paid</v>
      </c>
      <c r="D311" s="18" t="str">
        <f t="shared" si="20"/>
        <v>Fully Paid</v>
      </c>
      <c r="E311" s="18" t="str">
        <f t="shared" si="21"/>
        <v>Fully Paid</v>
      </c>
      <c r="F311" s="18" t="str">
        <f t="shared" si="22"/>
        <v>Fully Paid</v>
      </c>
    </row>
    <row r="312" spans="2:6" x14ac:dyDescent="0.25">
      <c r="B312" s="17">
        <f t="shared" si="23"/>
        <v>303</v>
      </c>
      <c r="C312" s="18" t="str">
        <f t="shared" si="24"/>
        <v>Fully Paid</v>
      </c>
      <c r="D312" s="18" t="str">
        <f t="shared" si="20"/>
        <v>Fully Paid</v>
      </c>
      <c r="E312" s="18" t="str">
        <f t="shared" si="21"/>
        <v>Fully Paid</v>
      </c>
      <c r="F312" s="18" t="str">
        <f t="shared" si="22"/>
        <v>Fully Paid</v>
      </c>
    </row>
    <row r="313" spans="2:6" x14ac:dyDescent="0.25">
      <c r="B313" s="17">
        <f t="shared" si="23"/>
        <v>304</v>
      </c>
      <c r="C313" s="18" t="str">
        <f t="shared" si="24"/>
        <v>Fully Paid</v>
      </c>
      <c r="D313" s="18" t="str">
        <f t="shared" si="20"/>
        <v>Fully Paid</v>
      </c>
      <c r="E313" s="18" t="str">
        <f t="shared" si="21"/>
        <v>Fully Paid</v>
      </c>
      <c r="F313" s="18" t="str">
        <f t="shared" si="22"/>
        <v>Fully Paid</v>
      </c>
    </row>
    <row r="314" spans="2:6" x14ac:dyDescent="0.25">
      <c r="B314" s="17">
        <f t="shared" si="23"/>
        <v>305</v>
      </c>
      <c r="C314" s="18" t="str">
        <f t="shared" si="24"/>
        <v>Fully Paid</v>
      </c>
      <c r="D314" s="18" t="str">
        <f t="shared" si="20"/>
        <v>Fully Paid</v>
      </c>
      <c r="E314" s="18" t="str">
        <f t="shared" si="21"/>
        <v>Fully Paid</v>
      </c>
      <c r="F314" s="18" t="str">
        <f t="shared" si="22"/>
        <v>Fully Paid</v>
      </c>
    </row>
    <row r="315" spans="2:6" x14ac:dyDescent="0.25">
      <c r="B315" s="17">
        <f t="shared" si="23"/>
        <v>306</v>
      </c>
      <c r="C315" s="18" t="str">
        <f t="shared" si="24"/>
        <v>Fully Paid</v>
      </c>
      <c r="D315" s="18" t="str">
        <f t="shared" si="20"/>
        <v>Fully Paid</v>
      </c>
      <c r="E315" s="18" t="str">
        <f t="shared" si="21"/>
        <v>Fully Paid</v>
      </c>
      <c r="F315" s="18" t="str">
        <f t="shared" si="22"/>
        <v>Fully Paid</v>
      </c>
    </row>
    <row r="316" spans="2:6" x14ac:dyDescent="0.25">
      <c r="B316" s="17">
        <f t="shared" si="23"/>
        <v>307</v>
      </c>
      <c r="C316" s="18" t="str">
        <f t="shared" si="24"/>
        <v>Fully Paid</v>
      </c>
      <c r="D316" s="18" t="str">
        <f t="shared" si="20"/>
        <v>Fully Paid</v>
      </c>
      <c r="E316" s="18" t="str">
        <f t="shared" si="21"/>
        <v>Fully Paid</v>
      </c>
      <c r="F316" s="18" t="str">
        <f t="shared" si="22"/>
        <v>Fully Paid</v>
      </c>
    </row>
    <row r="317" spans="2:6" x14ac:dyDescent="0.25">
      <c r="B317" s="17">
        <f t="shared" si="23"/>
        <v>308</v>
      </c>
      <c r="C317" s="18" t="str">
        <f t="shared" si="24"/>
        <v>Fully Paid</v>
      </c>
      <c r="D317" s="18" t="str">
        <f t="shared" si="20"/>
        <v>Fully Paid</v>
      </c>
      <c r="E317" s="18" t="str">
        <f t="shared" si="21"/>
        <v>Fully Paid</v>
      </c>
      <c r="F317" s="18" t="str">
        <f t="shared" si="22"/>
        <v>Fully Paid</v>
      </c>
    </row>
    <row r="318" spans="2:6" x14ac:dyDescent="0.25">
      <c r="B318" s="17">
        <f t="shared" si="23"/>
        <v>309</v>
      </c>
      <c r="C318" s="18" t="str">
        <f t="shared" si="24"/>
        <v>Fully Paid</v>
      </c>
      <c r="D318" s="18" t="str">
        <f t="shared" si="20"/>
        <v>Fully Paid</v>
      </c>
      <c r="E318" s="18" t="str">
        <f t="shared" si="21"/>
        <v>Fully Paid</v>
      </c>
      <c r="F318" s="18" t="str">
        <f t="shared" si="22"/>
        <v>Fully Paid</v>
      </c>
    </row>
    <row r="319" spans="2:6" x14ac:dyDescent="0.25">
      <c r="B319" s="17">
        <f t="shared" si="23"/>
        <v>310</v>
      </c>
      <c r="C319" s="18" t="str">
        <f t="shared" si="24"/>
        <v>Fully Paid</v>
      </c>
      <c r="D319" s="18" t="str">
        <f t="shared" si="20"/>
        <v>Fully Paid</v>
      </c>
      <c r="E319" s="18" t="str">
        <f t="shared" si="21"/>
        <v>Fully Paid</v>
      </c>
      <c r="F319" s="18" t="str">
        <f t="shared" si="22"/>
        <v>Fully Paid</v>
      </c>
    </row>
    <row r="320" spans="2:6" x14ac:dyDescent="0.25">
      <c r="B320" s="17">
        <f t="shared" si="23"/>
        <v>311</v>
      </c>
      <c r="C320" s="18" t="str">
        <f t="shared" si="24"/>
        <v>Fully Paid</v>
      </c>
      <c r="D320" s="18" t="str">
        <f t="shared" si="20"/>
        <v>Fully Paid</v>
      </c>
      <c r="E320" s="18" t="str">
        <f t="shared" si="21"/>
        <v>Fully Paid</v>
      </c>
      <c r="F320" s="18" t="str">
        <f t="shared" si="22"/>
        <v>Fully Paid</v>
      </c>
    </row>
    <row r="321" spans="2:6" x14ac:dyDescent="0.25">
      <c r="B321" s="17">
        <f t="shared" si="23"/>
        <v>312</v>
      </c>
      <c r="C321" s="18" t="str">
        <f t="shared" si="24"/>
        <v>Fully Paid</v>
      </c>
      <c r="D321" s="18" t="str">
        <f t="shared" si="20"/>
        <v>Fully Paid</v>
      </c>
      <c r="E321" s="18" t="str">
        <f t="shared" si="21"/>
        <v>Fully Paid</v>
      </c>
      <c r="F321" s="18" t="str">
        <f t="shared" si="22"/>
        <v>Fully Paid</v>
      </c>
    </row>
    <row r="322" spans="2:6" x14ac:dyDescent="0.25">
      <c r="B322" s="17">
        <f t="shared" si="23"/>
        <v>313</v>
      </c>
      <c r="C322" s="18" t="str">
        <f t="shared" si="24"/>
        <v>Fully Paid</v>
      </c>
      <c r="D322" s="18" t="str">
        <f t="shared" si="20"/>
        <v>Fully Paid</v>
      </c>
      <c r="E322" s="18" t="str">
        <f t="shared" si="21"/>
        <v>Fully Paid</v>
      </c>
      <c r="F322" s="18" t="str">
        <f t="shared" si="22"/>
        <v>Fully Paid</v>
      </c>
    </row>
    <row r="323" spans="2:6" x14ac:dyDescent="0.25">
      <c r="B323" s="17">
        <f t="shared" si="23"/>
        <v>314</v>
      </c>
      <c r="C323" s="18" t="str">
        <f t="shared" si="24"/>
        <v>Fully Paid</v>
      </c>
      <c r="D323" s="18" t="str">
        <f t="shared" si="20"/>
        <v>Fully Paid</v>
      </c>
      <c r="E323" s="18" t="str">
        <f t="shared" si="21"/>
        <v>Fully Paid</v>
      </c>
      <c r="F323" s="18" t="str">
        <f t="shared" si="22"/>
        <v>Fully Paid</v>
      </c>
    </row>
    <row r="324" spans="2:6" x14ac:dyDescent="0.25">
      <c r="B324" s="17">
        <f t="shared" si="23"/>
        <v>315</v>
      </c>
      <c r="C324" s="18" t="str">
        <f t="shared" si="24"/>
        <v>Fully Paid</v>
      </c>
      <c r="D324" s="18" t="str">
        <f t="shared" si="20"/>
        <v>Fully Paid</v>
      </c>
      <c r="E324" s="18" t="str">
        <f t="shared" si="21"/>
        <v>Fully Paid</v>
      </c>
      <c r="F324" s="18" t="str">
        <f t="shared" si="22"/>
        <v>Fully Paid</v>
      </c>
    </row>
    <row r="325" spans="2:6" x14ac:dyDescent="0.25">
      <c r="B325" s="17">
        <f t="shared" si="23"/>
        <v>316</v>
      </c>
      <c r="C325" s="18" t="str">
        <f t="shared" si="24"/>
        <v>Fully Paid</v>
      </c>
      <c r="D325" s="18" t="str">
        <f t="shared" si="20"/>
        <v>Fully Paid</v>
      </c>
      <c r="E325" s="18" t="str">
        <f t="shared" si="21"/>
        <v>Fully Paid</v>
      </c>
      <c r="F325" s="18" t="str">
        <f t="shared" si="22"/>
        <v>Fully Paid</v>
      </c>
    </row>
    <row r="326" spans="2:6" x14ac:dyDescent="0.25">
      <c r="B326" s="17">
        <f t="shared" si="23"/>
        <v>317</v>
      </c>
      <c r="C326" s="18" t="str">
        <f t="shared" si="24"/>
        <v>Fully Paid</v>
      </c>
      <c r="D326" s="18" t="str">
        <f t="shared" si="20"/>
        <v>Fully Paid</v>
      </c>
      <c r="E326" s="18" t="str">
        <f t="shared" si="21"/>
        <v>Fully Paid</v>
      </c>
      <c r="F326" s="18" t="str">
        <f t="shared" si="22"/>
        <v>Fully Paid</v>
      </c>
    </row>
    <row r="327" spans="2:6" x14ac:dyDescent="0.25">
      <c r="B327" s="17">
        <f t="shared" si="23"/>
        <v>318</v>
      </c>
      <c r="C327" s="18" t="str">
        <f t="shared" si="24"/>
        <v>Fully Paid</v>
      </c>
      <c r="D327" s="18" t="str">
        <f t="shared" si="20"/>
        <v>Fully Paid</v>
      </c>
      <c r="E327" s="18" t="str">
        <f t="shared" si="21"/>
        <v>Fully Paid</v>
      </c>
      <c r="F327" s="18" t="str">
        <f t="shared" si="22"/>
        <v>Fully Paid</v>
      </c>
    </row>
    <row r="328" spans="2:6" x14ac:dyDescent="0.25">
      <c r="B328" s="17">
        <f t="shared" si="23"/>
        <v>319</v>
      </c>
      <c r="C328" s="18" t="str">
        <f t="shared" si="24"/>
        <v>Fully Paid</v>
      </c>
      <c r="D328" s="18" t="str">
        <f t="shared" si="20"/>
        <v>Fully Paid</v>
      </c>
      <c r="E328" s="18" t="str">
        <f t="shared" si="21"/>
        <v>Fully Paid</v>
      </c>
      <c r="F328" s="18" t="str">
        <f t="shared" si="22"/>
        <v>Fully Paid</v>
      </c>
    </row>
    <row r="329" spans="2:6" x14ac:dyDescent="0.25">
      <c r="B329" s="17">
        <f t="shared" si="23"/>
        <v>320</v>
      </c>
      <c r="C329" s="18" t="str">
        <f t="shared" si="24"/>
        <v>Fully Paid</v>
      </c>
      <c r="D329" s="18" t="str">
        <f t="shared" si="20"/>
        <v>Fully Paid</v>
      </c>
      <c r="E329" s="18" t="str">
        <f t="shared" si="21"/>
        <v>Fully Paid</v>
      </c>
      <c r="F329" s="18" t="str">
        <f t="shared" si="22"/>
        <v>Fully Paid</v>
      </c>
    </row>
    <row r="330" spans="2:6" x14ac:dyDescent="0.25">
      <c r="B330" s="17">
        <f t="shared" si="23"/>
        <v>321</v>
      </c>
      <c r="C330" s="18" t="str">
        <f t="shared" si="24"/>
        <v>Fully Paid</v>
      </c>
      <c r="D330" s="18" t="str">
        <f t="shared" si="20"/>
        <v>Fully Paid</v>
      </c>
      <c r="E330" s="18" t="str">
        <f t="shared" si="21"/>
        <v>Fully Paid</v>
      </c>
      <c r="F330" s="18" t="str">
        <f t="shared" si="22"/>
        <v>Fully Paid</v>
      </c>
    </row>
    <row r="331" spans="2:6" x14ac:dyDescent="0.25">
      <c r="B331" s="17">
        <f t="shared" si="23"/>
        <v>322</v>
      </c>
      <c r="C331" s="18" t="str">
        <f t="shared" si="24"/>
        <v>Fully Paid</v>
      </c>
      <c r="D331" s="18" t="str">
        <f t="shared" ref="D331:D369" si="25">IF(B331&lt;=$C$6,-PMT($C$4,$C$6,$C$2),"Fully Paid")</f>
        <v>Fully Paid</v>
      </c>
      <c r="E331" s="18" t="str">
        <f t="shared" ref="E331:E369" si="26">IF(B331&lt;=$C$6,D331-F331,"Fully Paid")</f>
        <v>Fully Paid</v>
      </c>
      <c r="F331" s="18" t="str">
        <f t="shared" ref="F331:F369" si="27">IF(B331&lt;=$C$6,-PPMT($C$4,B331,$C$6,$C$10),"Fully Paid")</f>
        <v>Fully Paid</v>
      </c>
    </row>
    <row r="332" spans="2:6" x14ac:dyDescent="0.25">
      <c r="B332" s="17">
        <f t="shared" ref="B332:B369" si="28">B331+1</f>
        <v>323</v>
      </c>
      <c r="C332" s="18" t="str">
        <f t="shared" ref="C332:C369" si="29">IF(B331&lt;=C$6,C331-F331,"Fully Paid")</f>
        <v>Fully Paid</v>
      </c>
      <c r="D332" s="18" t="str">
        <f t="shared" si="25"/>
        <v>Fully Paid</v>
      </c>
      <c r="E332" s="18" t="str">
        <f t="shared" si="26"/>
        <v>Fully Paid</v>
      </c>
      <c r="F332" s="18" t="str">
        <f t="shared" si="27"/>
        <v>Fully Paid</v>
      </c>
    </row>
    <row r="333" spans="2:6" x14ac:dyDescent="0.25">
      <c r="B333" s="17">
        <f t="shared" si="28"/>
        <v>324</v>
      </c>
      <c r="C333" s="18" t="str">
        <f t="shared" si="29"/>
        <v>Fully Paid</v>
      </c>
      <c r="D333" s="18" t="str">
        <f t="shared" si="25"/>
        <v>Fully Paid</v>
      </c>
      <c r="E333" s="18" t="str">
        <f t="shared" si="26"/>
        <v>Fully Paid</v>
      </c>
      <c r="F333" s="18" t="str">
        <f t="shared" si="27"/>
        <v>Fully Paid</v>
      </c>
    </row>
    <row r="334" spans="2:6" x14ac:dyDescent="0.25">
      <c r="B334" s="17">
        <f t="shared" si="28"/>
        <v>325</v>
      </c>
      <c r="C334" s="18" t="str">
        <f t="shared" si="29"/>
        <v>Fully Paid</v>
      </c>
      <c r="D334" s="18" t="str">
        <f t="shared" si="25"/>
        <v>Fully Paid</v>
      </c>
      <c r="E334" s="18" t="str">
        <f t="shared" si="26"/>
        <v>Fully Paid</v>
      </c>
      <c r="F334" s="18" t="str">
        <f t="shared" si="27"/>
        <v>Fully Paid</v>
      </c>
    </row>
    <row r="335" spans="2:6" x14ac:dyDescent="0.25">
      <c r="B335" s="17">
        <f t="shared" si="28"/>
        <v>326</v>
      </c>
      <c r="C335" s="18" t="str">
        <f t="shared" si="29"/>
        <v>Fully Paid</v>
      </c>
      <c r="D335" s="18" t="str">
        <f t="shared" si="25"/>
        <v>Fully Paid</v>
      </c>
      <c r="E335" s="18" t="str">
        <f t="shared" si="26"/>
        <v>Fully Paid</v>
      </c>
      <c r="F335" s="18" t="str">
        <f t="shared" si="27"/>
        <v>Fully Paid</v>
      </c>
    </row>
    <row r="336" spans="2:6" x14ac:dyDescent="0.25">
      <c r="B336" s="17">
        <f t="shared" si="28"/>
        <v>327</v>
      </c>
      <c r="C336" s="18" t="str">
        <f t="shared" si="29"/>
        <v>Fully Paid</v>
      </c>
      <c r="D336" s="18" t="str">
        <f t="shared" si="25"/>
        <v>Fully Paid</v>
      </c>
      <c r="E336" s="18" t="str">
        <f t="shared" si="26"/>
        <v>Fully Paid</v>
      </c>
      <c r="F336" s="18" t="str">
        <f t="shared" si="27"/>
        <v>Fully Paid</v>
      </c>
    </row>
    <row r="337" spans="2:6" x14ac:dyDescent="0.25">
      <c r="B337" s="17">
        <f t="shared" si="28"/>
        <v>328</v>
      </c>
      <c r="C337" s="18" t="str">
        <f t="shared" si="29"/>
        <v>Fully Paid</v>
      </c>
      <c r="D337" s="18" t="str">
        <f t="shared" si="25"/>
        <v>Fully Paid</v>
      </c>
      <c r="E337" s="18" t="str">
        <f t="shared" si="26"/>
        <v>Fully Paid</v>
      </c>
      <c r="F337" s="18" t="str">
        <f t="shared" si="27"/>
        <v>Fully Paid</v>
      </c>
    </row>
    <row r="338" spans="2:6" x14ac:dyDescent="0.25">
      <c r="B338" s="17">
        <f t="shared" si="28"/>
        <v>329</v>
      </c>
      <c r="C338" s="18" t="str">
        <f t="shared" si="29"/>
        <v>Fully Paid</v>
      </c>
      <c r="D338" s="18" t="str">
        <f t="shared" si="25"/>
        <v>Fully Paid</v>
      </c>
      <c r="E338" s="18" t="str">
        <f t="shared" si="26"/>
        <v>Fully Paid</v>
      </c>
      <c r="F338" s="18" t="str">
        <f t="shared" si="27"/>
        <v>Fully Paid</v>
      </c>
    </row>
    <row r="339" spans="2:6" x14ac:dyDescent="0.25">
      <c r="B339" s="17">
        <f t="shared" si="28"/>
        <v>330</v>
      </c>
      <c r="C339" s="18" t="str">
        <f t="shared" si="29"/>
        <v>Fully Paid</v>
      </c>
      <c r="D339" s="18" t="str">
        <f t="shared" si="25"/>
        <v>Fully Paid</v>
      </c>
      <c r="E339" s="18" t="str">
        <f t="shared" si="26"/>
        <v>Fully Paid</v>
      </c>
      <c r="F339" s="18" t="str">
        <f t="shared" si="27"/>
        <v>Fully Paid</v>
      </c>
    </row>
    <row r="340" spans="2:6" x14ac:dyDescent="0.25">
      <c r="B340" s="17">
        <f t="shared" si="28"/>
        <v>331</v>
      </c>
      <c r="C340" s="18" t="str">
        <f t="shared" si="29"/>
        <v>Fully Paid</v>
      </c>
      <c r="D340" s="18" t="str">
        <f t="shared" si="25"/>
        <v>Fully Paid</v>
      </c>
      <c r="E340" s="18" t="str">
        <f t="shared" si="26"/>
        <v>Fully Paid</v>
      </c>
      <c r="F340" s="18" t="str">
        <f t="shared" si="27"/>
        <v>Fully Paid</v>
      </c>
    </row>
    <row r="341" spans="2:6" x14ac:dyDescent="0.25">
      <c r="B341" s="17">
        <f t="shared" si="28"/>
        <v>332</v>
      </c>
      <c r="C341" s="18" t="str">
        <f t="shared" si="29"/>
        <v>Fully Paid</v>
      </c>
      <c r="D341" s="18" t="str">
        <f t="shared" si="25"/>
        <v>Fully Paid</v>
      </c>
      <c r="E341" s="18" t="str">
        <f t="shared" si="26"/>
        <v>Fully Paid</v>
      </c>
      <c r="F341" s="18" t="str">
        <f t="shared" si="27"/>
        <v>Fully Paid</v>
      </c>
    </row>
    <row r="342" spans="2:6" x14ac:dyDescent="0.25">
      <c r="B342" s="17">
        <f t="shared" si="28"/>
        <v>333</v>
      </c>
      <c r="C342" s="18" t="str">
        <f t="shared" si="29"/>
        <v>Fully Paid</v>
      </c>
      <c r="D342" s="18" t="str">
        <f t="shared" si="25"/>
        <v>Fully Paid</v>
      </c>
      <c r="E342" s="18" t="str">
        <f t="shared" si="26"/>
        <v>Fully Paid</v>
      </c>
      <c r="F342" s="18" t="str">
        <f t="shared" si="27"/>
        <v>Fully Paid</v>
      </c>
    </row>
    <row r="343" spans="2:6" x14ac:dyDescent="0.25">
      <c r="B343" s="17">
        <f t="shared" si="28"/>
        <v>334</v>
      </c>
      <c r="C343" s="18" t="str">
        <f t="shared" si="29"/>
        <v>Fully Paid</v>
      </c>
      <c r="D343" s="18" t="str">
        <f t="shared" si="25"/>
        <v>Fully Paid</v>
      </c>
      <c r="E343" s="18" t="str">
        <f t="shared" si="26"/>
        <v>Fully Paid</v>
      </c>
      <c r="F343" s="18" t="str">
        <f t="shared" si="27"/>
        <v>Fully Paid</v>
      </c>
    </row>
    <row r="344" spans="2:6" x14ac:dyDescent="0.25">
      <c r="B344" s="17">
        <f t="shared" si="28"/>
        <v>335</v>
      </c>
      <c r="C344" s="18" t="str">
        <f t="shared" si="29"/>
        <v>Fully Paid</v>
      </c>
      <c r="D344" s="18" t="str">
        <f t="shared" si="25"/>
        <v>Fully Paid</v>
      </c>
      <c r="E344" s="18" t="str">
        <f t="shared" si="26"/>
        <v>Fully Paid</v>
      </c>
      <c r="F344" s="18" t="str">
        <f t="shared" si="27"/>
        <v>Fully Paid</v>
      </c>
    </row>
    <row r="345" spans="2:6" x14ac:dyDescent="0.25">
      <c r="B345" s="17">
        <f t="shared" si="28"/>
        <v>336</v>
      </c>
      <c r="C345" s="18" t="str">
        <f t="shared" si="29"/>
        <v>Fully Paid</v>
      </c>
      <c r="D345" s="18" t="str">
        <f t="shared" si="25"/>
        <v>Fully Paid</v>
      </c>
      <c r="E345" s="18" t="str">
        <f t="shared" si="26"/>
        <v>Fully Paid</v>
      </c>
      <c r="F345" s="18" t="str">
        <f t="shared" si="27"/>
        <v>Fully Paid</v>
      </c>
    </row>
    <row r="346" spans="2:6" x14ac:dyDescent="0.25">
      <c r="B346" s="17">
        <f t="shared" si="28"/>
        <v>337</v>
      </c>
      <c r="C346" s="18" t="str">
        <f t="shared" si="29"/>
        <v>Fully Paid</v>
      </c>
      <c r="D346" s="18" t="str">
        <f t="shared" si="25"/>
        <v>Fully Paid</v>
      </c>
      <c r="E346" s="18" t="str">
        <f t="shared" si="26"/>
        <v>Fully Paid</v>
      </c>
      <c r="F346" s="18" t="str">
        <f t="shared" si="27"/>
        <v>Fully Paid</v>
      </c>
    </row>
    <row r="347" spans="2:6" x14ac:dyDescent="0.25">
      <c r="B347" s="17">
        <f t="shared" si="28"/>
        <v>338</v>
      </c>
      <c r="C347" s="18" t="str">
        <f t="shared" si="29"/>
        <v>Fully Paid</v>
      </c>
      <c r="D347" s="18" t="str">
        <f t="shared" si="25"/>
        <v>Fully Paid</v>
      </c>
      <c r="E347" s="18" t="str">
        <f t="shared" si="26"/>
        <v>Fully Paid</v>
      </c>
      <c r="F347" s="18" t="str">
        <f t="shared" si="27"/>
        <v>Fully Paid</v>
      </c>
    </row>
    <row r="348" spans="2:6" x14ac:dyDescent="0.25">
      <c r="B348" s="17">
        <f t="shared" si="28"/>
        <v>339</v>
      </c>
      <c r="C348" s="18" t="str">
        <f t="shared" si="29"/>
        <v>Fully Paid</v>
      </c>
      <c r="D348" s="18" t="str">
        <f t="shared" si="25"/>
        <v>Fully Paid</v>
      </c>
      <c r="E348" s="18" t="str">
        <f t="shared" si="26"/>
        <v>Fully Paid</v>
      </c>
      <c r="F348" s="18" t="str">
        <f t="shared" si="27"/>
        <v>Fully Paid</v>
      </c>
    </row>
    <row r="349" spans="2:6" x14ac:dyDescent="0.25">
      <c r="B349" s="17">
        <f t="shared" si="28"/>
        <v>340</v>
      </c>
      <c r="C349" s="18" t="str">
        <f t="shared" si="29"/>
        <v>Fully Paid</v>
      </c>
      <c r="D349" s="18" t="str">
        <f t="shared" si="25"/>
        <v>Fully Paid</v>
      </c>
      <c r="E349" s="18" t="str">
        <f t="shared" si="26"/>
        <v>Fully Paid</v>
      </c>
      <c r="F349" s="18" t="str">
        <f t="shared" si="27"/>
        <v>Fully Paid</v>
      </c>
    </row>
    <row r="350" spans="2:6" x14ac:dyDescent="0.25">
      <c r="B350" s="17">
        <f t="shared" si="28"/>
        <v>341</v>
      </c>
      <c r="C350" s="18" t="str">
        <f t="shared" si="29"/>
        <v>Fully Paid</v>
      </c>
      <c r="D350" s="18" t="str">
        <f t="shared" si="25"/>
        <v>Fully Paid</v>
      </c>
      <c r="E350" s="18" t="str">
        <f t="shared" si="26"/>
        <v>Fully Paid</v>
      </c>
      <c r="F350" s="18" t="str">
        <f t="shared" si="27"/>
        <v>Fully Paid</v>
      </c>
    </row>
    <row r="351" spans="2:6" x14ac:dyDescent="0.25">
      <c r="B351" s="17">
        <f t="shared" si="28"/>
        <v>342</v>
      </c>
      <c r="C351" s="18" t="str">
        <f t="shared" si="29"/>
        <v>Fully Paid</v>
      </c>
      <c r="D351" s="18" t="str">
        <f t="shared" si="25"/>
        <v>Fully Paid</v>
      </c>
      <c r="E351" s="18" t="str">
        <f t="shared" si="26"/>
        <v>Fully Paid</v>
      </c>
      <c r="F351" s="18" t="str">
        <f t="shared" si="27"/>
        <v>Fully Paid</v>
      </c>
    </row>
    <row r="352" spans="2:6" x14ac:dyDescent="0.25">
      <c r="B352" s="17">
        <f t="shared" si="28"/>
        <v>343</v>
      </c>
      <c r="C352" s="18" t="str">
        <f t="shared" si="29"/>
        <v>Fully Paid</v>
      </c>
      <c r="D352" s="18" t="str">
        <f t="shared" si="25"/>
        <v>Fully Paid</v>
      </c>
      <c r="E352" s="18" t="str">
        <f t="shared" si="26"/>
        <v>Fully Paid</v>
      </c>
      <c r="F352" s="18" t="str">
        <f t="shared" si="27"/>
        <v>Fully Paid</v>
      </c>
    </row>
    <row r="353" spans="2:6" x14ac:dyDescent="0.25">
      <c r="B353" s="17">
        <f t="shared" si="28"/>
        <v>344</v>
      </c>
      <c r="C353" s="18" t="str">
        <f t="shared" si="29"/>
        <v>Fully Paid</v>
      </c>
      <c r="D353" s="18" t="str">
        <f t="shared" si="25"/>
        <v>Fully Paid</v>
      </c>
      <c r="E353" s="18" t="str">
        <f t="shared" si="26"/>
        <v>Fully Paid</v>
      </c>
      <c r="F353" s="18" t="str">
        <f t="shared" si="27"/>
        <v>Fully Paid</v>
      </c>
    </row>
    <row r="354" spans="2:6" x14ac:dyDescent="0.25">
      <c r="B354" s="17">
        <f t="shared" si="28"/>
        <v>345</v>
      </c>
      <c r="C354" s="18" t="str">
        <f t="shared" si="29"/>
        <v>Fully Paid</v>
      </c>
      <c r="D354" s="18" t="str">
        <f t="shared" si="25"/>
        <v>Fully Paid</v>
      </c>
      <c r="E354" s="18" t="str">
        <f t="shared" si="26"/>
        <v>Fully Paid</v>
      </c>
      <c r="F354" s="18" t="str">
        <f t="shared" si="27"/>
        <v>Fully Paid</v>
      </c>
    </row>
    <row r="355" spans="2:6" x14ac:dyDescent="0.25">
      <c r="B355" s="17">
        <f t="shared" si="28"/>
        <v>346</v>
      </c>
      <c r="C355" s="18" t="str">
        <f t="shared" si="29"/>
        <v>Fully Paid</v>
      </c>
      <c r="D355" s="18" t="str">
        <f t="shared" si="25"/>
        <v>Fully Paid</v>
      </c>
      <c r="E355" s="18" t="str">
        <f t="shared" si="26"/>
        <v>Fully Paid</v>
      </c>
      <c r="F355" s="18" t="str">
        <f t="shared" si="27"/>
        <v>Fully Paid</v>
      </c>
    </row>
    <row r="356" spans="2:6" x14ac:dyDescent="0.25">
      <c r="B356" s="17">
        <f t="shared" si="28"/>
        <v>347</v>
      </c>
      <c r="C356" s="18" t="str">
        <f t="shared" si="29"/>
        <v>Fully Paid</v>
      </c>
      <c r="D356" s="18" t="str">
        <f t="shared" si="25"/>
        <v>Fully Paid</v>
      </c>
      <c r="E356" s="18" t="str">
        <f t="shared" si="26"/>
        <v>Fully Paid</v>
      </c>
      <c r="F356" s="18" t="str">
        <f t="shared" si="27"/>
        <v>Fully Paid</v>
      </c>
    </row>
    <row r="357" spans="2:6" x14ac:dyDescent="0.25">
      <c r="B357" s="17">
        <f t="shared" si="28"/>
        <v>348</v>
      </c>
      <c r="C357" s="18" t="str">
        <f t="shared" si="29"/>
        <v>Fully Paid</v>
      </c>
      <c r="D357" s="18" t="str">
        <f t="shared" si="25"/>
        <v>Fully Paid</v>
      </c>
      <c r="E357" s="18" t="str">
        <f t="shared" si="26"/>
        <v>Fully Paid</v>
      </c>
      <c r="F357" s="18" t="str">
        <f t="shared" si="27"/>
        <v>Fully Paid</v>
      </c>
    </row>
    <row r="358" spans="2:6" x14ac:dyDescent="0.25">
      <c r="B358" s="17">
        <f t="shared" si="28"/>
        <v>349</v>
      </c>
      <c r="C358" s="18" t="str">
        <f t="shared" si="29"/>
        <v>Fully Paid</v>
      </c>
      <c r="D358" s="18" t="str">
        <f t="shared" si="25"/>
        <v>Fully Paid</v>
      </c>
      <c r="E358" s="18" t="str">
        <f t="shared" si="26"/>
        <v>Fully Paid</v>
      </c>
      <c r="F358" s="18" t="str">
        <f t="shared" si="27"/>
        <v>Fully Paid</v>
      </c>
    </row>
    <row r="359" spans="2:6" x14ac:dyDescent="0.25">
      <c r="B359" s="17">
        <f t="shared" si="28"/>
        <v>350</v>
      </c>
      <c r="C359" s="18" t="str">
        <f t="shared" si="29"/>
        <v>Fully Paid</v>
      </c>
      <c r="D359" s="18" t="str">
        <f t="shared" si="25"/>
        <v>Fully Paid</v>
      </c>
      <c r="E359" s="18" t="str">
        <f t="shared" si="26"/>
        <v>Fully Paid</v>
      </c>
      <c r="F359" s="18" t="str">
        <f t="shared" si="27"/>
        <v>Fully Paid</v>
      </c>
    </row>
    <row r="360" spans="2:6" x14ac:dyDescent="0.25">
      <c r="B360" s="17">
        <f t="shared" si="28"/>
        <v>351</v>
      </c>
      <c r="C360" s="18" t="str">
        <f t="shared" si="29"/>
        <v>Fully Paid</v>
      </c>
      <c r="D360" s="18" t="str">
        <f t="shared" si="25"/>
        <v>Fully Paid</v>
      </c>
      <c r="E360" s="18" t="str">
        <f t="shared" si="26"/>
        <v>Fully Paid</v>
      </c>
      <c r="F360" s="18" t="str">
        <f t="shared" si="27"/>
        <v>Fully Paid</v>
      </c>
    </row>
    <row r="361" spans="2:6" x14ac:dyDescent="0.25">
      <c r="B361" s="17">
        <f t="shared" si="28"/>
        <v>352</v>
      </c>
      <c r="C361" s="18" t="str">
        <f t="shared" si="29"/>
        <v>Fully Paid</v>
      </c>
      <c r="D361" s="18" t="str">
        <f t="shared" si="25"/>
        <v>Fully Paid</v>
      </c>
      <c r="E361" s="18" t="str">
        <f t="shared" si="26"/>
        <v>Fully Paid</v>
      </c>
      <c r="F361" s="18" t="str">
        <f t="shared" si="27"/>
        <v>Fully Paid</v>
      </c>
    </row>
    <row r="362" spans="2:6" x14ac:dyDescent="0.25">
      <c r="B362" s="17">
        <f t="shared" si="28"/>
        <v>353</v>
      </c>
      <c r="C362" s="18" t="str">
        <f t="shared" si="29"/>
        <v>Fully Paid</v>
      </c>
      <c r="D362" s="18" t="str">
        <f t="shared" si="25"/>
        <v>Fully Paid</v>
      </c>
      <c r="E362" s="18" t="str">
        <f t="shared" si="26"/>
        <v>Fully Paid</v>
      </c>
      <c r="F362" s="18" t="str">
        <f t="shared" si="27"/>
        <v>Fully Paid</v>
      </c>
    </row>
    <row r="363" spans="2:6" x14ac:dyDescent="0.25">
      <c r="B363" s="17">
        <f t="shared" si="28"/>
        <v>354</v>
      </c>
      <c r="C363" s="18" t="str">
        <f t="shared" si="29"/>
        <v>Fully Paid</v>
      </c>
      <c r="D363" s="18" t="str">
        <f t="shared" si="25"/>
        <v>Fully Paid</v>
      </c>
      <c r="E363" s="18" t="str">
        <f t="shared" si="26"/>
        <v>Fully Paid</v>
      </c>
      <c r="F363" s="18" t="str">
        <f t="shared" si="27"/>
        <v>Fully Paid</v>
      </c>
    </row>
    <row r="364" spans="2:6" x14ac:dyDescent="0.25">
      <c r="B364" s="17">
        <f t="shared" si="28"/>
        <v>355</v>
      </c>
      <c r="C364" s="18" t="str">
        <f t="shared" si="29"/>
        <v>Fully Paid</v>
      </c>
      <c r="D364" s="18" t="str">
        <f t="shared" si="25"/>
        <v>Fully Paid</v>
      </c>
      <c r="E364" s="18" t="str">
        <f t="shared" si="26"/>
        <v>Fully Paid</v>
      </c>
      <c r="F364" s="18" t="str">
        <f t="shared" si="27"/>
        <v>Fully Paid</v>
      </c>
    </row>
    <row r="365" spans="2:6" x14ac:dyDescent="0.25">
      <c r="B365" s="17">
        <f t="shared" si="28"/>
        <v>356</v>
      </c>
      <c r="C365" s="18" t="str">
        <f t="shared" si="29"/>
        <v>Fully Paid</v>
      </c>
      <c r="D365" s="18" t="str">
        <f t="shared" si="25"/>
        <v>Fully Paid</v>
      </c>
      <c r="E365" s="18" t="str">
        <f t="shared" si="26"/>
        <v>Fully Paid</v>
      </c>
      <c r="F365" s="18" t="str">
        <f t="shared" si="27"/>
        <v>Fully Paid</v>
      </c>
    </row>
    <row r="366" spans="2:6" x14ac:dyDescent="0.25">
      <c r="B366" s="17">
        <f t="shared" si="28"/>
        <v>357</v>
      </c>
      <c r="C366" s="18" t="str">
        <f t="shared" si="29"/>
        <v>Fully Paid</v>
      </c>
      <c r="D366" s="18" t="str">
        <f t="shared" si="25"/>
        <v>Fully Paid</v>
      </c>
      <c r="E366" s="18" t="str">
        <f t="shared" si="26"/>
        <v>Fully Paid</v>
      </c>
      <c r="F366" s="18" t="str">
        <f t="shared" si="27"/>
        <v>Fully Paid</v>
      </c>
    </row>
    <row r="367" spans="2:6" x14ac:dyDescent="0.25">
      <c r="B367" s="17">
        <f t="shared" si="28"/>
        <v>358</v>
      </c>
      <c r="C367" s="18" t="str">
        <f t="shared" si="29"/>
        <v>Fully Paid</v>
      </c>
      <c r="D367" s="18" t="str">
        <f t="shared" si="25"/>
        <v>Fully Paid</v>
      </c>
      <c r="E367" s="18" t="str">
        <f t="shared" si="26"/>
        <v>Fully Paid</v>
      </c>
      <c r="F367" s="18" t="str">
        <f t="shared" si="27"/>
        <v>Fully Paid</v>
      </c>
    </row>
    <row r="368" spans="2:6" x14ac:dyDescent="0.25">
      <c r="B368" s="17">
        <f t="shared" si="28"/>
        <v>359</v>
      </c>
      <c r="C368" s="18" t="str">
        <f t="shared" si="29"/>
        <v>Fully Paid</v>
      </c>
      <c r="D368" s="18" t="str">
        <f t="shared" si="25"/>
        <v>Fully Paid</v>
      </c>
      <c r="E368" s="18" t="str">
        <f t="shared" si="26"/>
        <v>Fully Paid</v>
      </c>
      <c r="F368" s="18" t="str">
        <f t="shared" si="27"/>
        <v>Fully Paid</v>
      </c>
    </row>
    <row r="369" spans="2:6" x14ac:dyDescent="0.25">
      <c r="B369" s="17">
        <f t="shared" si="28"/>
        <v>360</v>
      </c>
      <c r="C369" s="18" t="str">
        <f t="shared" si="29"/>
        <v>Fully Paid</v>
      </c>
      <c r="D369" s="18" t="str">
        <f t="shared" si="25"/>
        <v>Fully Paid</v>
      </c>
      <c r="E369" s="18" t="str">
        <f t="shared" si="26"/>
        <v>Fully Paid</v>
      </c>
      <c r="F369" s="18" t="str">
        <f t="shared" si="27"/>
        <v>Fully Paid</v>
      </c>
    </row>
  </sheetData>
  <sheetProtection algorithmName="SHA-512" hashValue="QGc/84FBWWloO7zOiCRfTeXBdo76L3d8MgbkHxr8Sq0XCJXRVAqo32DSa4y76xW38ygC4ZPb2y4Qvm938/IQcg==" saltValue="+MzIBkqQzSekIXJc0D1VCw==" spinCount="100000" sheet="1" objects="1" scenarios="1"/>
  <mergeCells count="27">
    <mergeCell ref="J55:J57"/>
    <mergeCell ref="K55:K57"/>
    <mergeCell ref="I69:J79"/>
    <mergeCell ref="I80:J83"/>
    <mergeCell ref="I64:K67"/>
    <mergeCell ref="I58:I60"/>
    <mergeCell ref="J58:J60"/>
    <mergeCell ref="K58:K60"/>
    <mergeCell ref="I61:I63"/>
    <mergeCell ref="J61:J63"/>
    <mergeCell ref="K61:K63"/>
    <mergeCell ref="I85:K87"/>
    <mergeCell ref="A1:K1"/>
    <mergeCell ref="I37:J37"/>
    <mergeCell ref="I31:J31"/>
    <mergeCell ref="I25:J25"/>
    <mergeCell ref="I19:J19"/>
    <mergeCell ref="I3:K3"/>
    <mergeCell ref="I4:K7"/>
    <mergeCell ref="I8:K8"/>
    <mergeCell ref="I10:J10"/>
    <mergeCell ref="I17:J17"/>
    <mergeCell ref="I50:K50"/>
    <mergeCell ref="I52:I54"/>
    <mergeCell ref="J52:J54"/>
    <mergeCell ref="K52:K54"/>
    <mergeCell ref="I55:I57"/>
  </mergeCells>
  <pageMargins left="0.7" right="0.7" top="0.75" bottom="0.75" header="0.3" footer="0.3"/>
  <pageSetup scale="63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N369"/>
  <sheetViews>
    <sheetView topLeftCell="A40" workbookViewId="0">
      <selection activeCell="L66" sqref="L66"/>
    </sheetView>
  </sheetViews>
  <sheetFormatPr defaultRowHeight="15" x14ac:dyDescent="0.25"/>
  <cols>
    <col min="1" max="1" width="9" style="19"/>
    <col min="2" max="2" width="12.5" style="19" customWidth="1"/>
    <col min="3" max="3" width="13.5" style="19" customWidth="1"/>
    <col min="4" max="4" width="14.125" style="19" customWidth="1"/>
    <col min="5" max="5" width="12.75" style="19" customWidth="1"/>
    <col min="6" max="6" width="13.5" style="19" customWidth="1"/>
    <col min="7" max="7" width="9.375" style="19" customWidth="1"/>
    <col min="8" max="8" width="1.25" style="19" customWidth="1"/>
    <col min="9" max="9" width="18.25" style="19" customWidth="1"/>
    <col min="10" max="10" width="17" style="19" customWidth="1"/>
    <col min="11" max="11" width="11.375" style="19" customWidth="1"/>
    <col min="12" max="12" width="9.5" style="19" customWidth="1"/>
    <col min="13" max="16384" width="9" style="19"/>
  </cols>
  <sheetData>
    <row r="1" spans="1:14" ht="21" x14ac:dyDescent="0.35">
      <c r="A1" s="149" t="s">
        <v>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38"/>
      <c r="M1" s="38"/>
    </row>
    <row r="2" spans="1:14" x14ac:dyDescent="0.25">
      <c r="A2" s="1"/>
      <c r="B2" s="57" t="s">
        <v>5</v>
      </c>
      <c r="C2" s="46">
        <f>J43</f>
        <v>0</v>
      </c>
      <c r="D2" s="3" t="s">
        <v>14</v>
      </c>
      <c r="E2" s="1"/>
      <c r="F2" s="1"/>
      <c r="G2" s="58"/>
      <c r="H2" s="1"/>
      <c r="I2" s="1"/>
      <c r="J2" s="1"/>
      <c r="K2" s="1"/>
      <c r="L2" s="1"/>
    </row>
    <row r="3" spans="1:14" ht="18.75" x14ac:dyDescent="0.3">
      <c r="A3" s="1"/>
      <c r="B3" s="57" t="s">
        <v>6</v>
      </c>
      <c r="C3" s="137" t="str">
        <f>J17</f>
        <v>4.276%</v>
      </c>
      <c r="D3" s="6" t="s">
        <v>106</v>
      </c>
      <c r="E3" s="1"/>
      <c r="F3" s="6"/>
      <c r="G3" s="59"/>
      <c r="H3" s="35"/>
      <c r="I3" s="163" t="s">
        <v>20</v>
      </c>
      <c r="J3" s="163"/>
      <c r="K3" s="163"/>
      <c r="L3" s="163"/>
    </row>
    <row r="4" spans="1:14" ht="15" customHeight="1" x14ac:dyDescent="0.25">
      <c r="A4" s="1"/>
      <c r="B4" s="57" t="s">
        <v>7</v>
      </c>
      <c r="C4" s="8">
        <f>((1+(C3/365.25))^31)-1</f>
        <v>3.6355657659563612E-3</v>
      </c>
      <c r="D4" s="6" t="s">
        <v>33</v>
      </c>
      <c r="E4" s="1"/>
      <c r="F4" s="6"/>
      <c r="G4" s="59"/>
      <c r="H4" s="35"/>
      <c r="I4" s="170" t="s">
        <v>105</v>
      </c>
      <c r="J4" s="170"/>
      <c r="K4" s="170"/>
      <c r="L4" s="170"/>
    </row>
    <row r="5" spans="1:14" x14ac:dyDescent="0.25">
      <c r="B5" s="39" t="s">
        <v>8</v>
      </c>
      <c r="C5" s="20">
        <v>10</v>
      </c>
      <c r="D5" s="41"/>
      <c r="F5" s="41"/>
      <c r="G5" s="42"/>
      <c r="H5" s="35"/>
      <c r="I5" s="170"/>
      <c r="J5" s="170"/>
      <c r="K5" s="170"/>
      <c r="L5" s="170"/>
    </row>
    <row r="6" spans="1:14" x14ac:dyDescent="0.25">
      <c r="B6" s="57" t="s">
        <v>9</v>
      </c>
      <c r="C6" s="10">
        <f>C5*12</f>
        <v>120</v>
      </c>
      <c r="G6" s="40"/>
      <c r="H6" s="54"/>
      <c r="I6" s="170"/>
      <c r="J6" s="170"/>
      <c r="K6" s="170"/>
      <c r="L6" s="170"/>
    </row>
    <row r="7" spans="1:14" ht="15.75" x14ac:dyDescent="0.25">
      <c r="B7" s="1"/>
      <c r="C7" s="1"/>
      <c r="D7" s="11" t="s">
        <v>15</v>
      </c>
      <c r="E7" s="11" t="s">
        <v>16</v>
      </c>
      <c r="F7" s="11" t="s">
        <v>17</v>
      </c>
      <c r="G7" s="40"/>
      <c r="H7" s="54"/>
      <c r="I7" s="170"/>
      <c r="J7" s="170"/>
      <c r="K7" s="170"/>
      <c r="L7" s="170"/>
    </row>
    <row r="8" spans="1:14" x14ac:dyDescent="0.25">
      <c r="B8" s="1"/>
      <c r="C8" s="1"/>
      <c r="D8" s="13">
        <f>SUM(D10:D369)</f>
        <v>0</v>
      </c>
      <c r="E8" s="13">
        <f>SUM(E10:E369)</f>
        <v>0</v>
      </c>
      <c r="F8" s="13">
        <f>SUM(F10:F369)</f>
        <v>0</v>
      </c>
      <c r="G8" s="40"/>
      <c r="H8" s="54"/>
      <c r="I8" s="170"/>
      <c r="J8" s="170"/>
      <c r="K8" s="170"/>
      <c r="L8" s="170"/>
    </row>
    <row r="9" spans="1:14" x14ac:dyDescent="0.25">
      <c r="B9" s="14" t="s">
        <v>10</v>
      </c>
      <c r="C9" s="14" t="s">
        <v>11</v>
      </c>
      <c r="D9" s="14" t="s">
        <v>12</v>
      </c>
      <c r="E9" s="14" t="s">
        <v>13</v>
      </c>
      <c r="F9" s="14" t="s">
        <v>11</v>
      </c>
      <c r="G9" s="40"/>
      <c r="H9" s="54"/>
      <c r="I9" s="170"/>
      <c r="J9" s="170"/>
      <c r="K9" s="170"/>
      <c r="L9" s="170"/>
    </row>
    <row r="10" spans="1:14" x14ac:dyDescent="0.25">
      <c r="B10" s="15">
        <v>1</v>
      </c>
      <c r="C10" s="16">
        <f>C2</f>
        <v>0</v>
      </c>
      <c r="D10" s="16">
        <f>IF(B10&lt;=$C$6,-PMT($C$4,$C$6,$C$2),"Fully Paid")</f>
        <v>0</v>
      </c>
      <c r="E10" s="16">
        <f>IF(B10&lt;=$C$6,D10-F10,"Fully Paid")</f>
        <v>0</v>
      </c>
      <c r="F10" s="16">
        <f>IF(B10&lt;=$C$6,-PPMT($C$4,B10,$C$6,$C$10),"Fully Paid")</f>
        <v>0</v>
      </c>
      <c r="G10" s="40"/>
      <c r="H10" s="54"/>
      <c r="I10" s="154" t="s">
        <v>100</v>
      </c>
      <c r="J10" s="154"/>
      <c r="K10" s="154"/>
      <c r="L10" s="154"/>
    </row>
    <row r="11" spans="1:14" x14ac:dyDescent="0.25">
      <c r="B11" s="17">
        <f>B10+1</f>
        <v>2</v>
      </c>
      <c r="C11" s="18">
        <f>IF(B10&lt;=$C$6,C10-F10,"Fully Paid")</f>
        <v>0</v>
      </c>
      <c r="D11" s="18">
        <f t="shared" ref="D11:D74" si="0">IF(B11&lt;=$C$6,-PMT($C$4,$C$6,$C$2),"Fully Paid")</f>
        <v>0</v>
      </c>
      <c r="E11" s="18">
        <f t="shared" ref="E11:E74" si="1">IF(B11&lt;=$C$6,D11-F11,"Fully Paid")</f>
        <v>0</v>
      </c>
      <c r="F11" s="18">
        <f t="shared" ref="F11:F74" si="2">IF(B11&lt;=$C$6,-PPMT($C$4,B11,$C$6,$C$10),"Fully Paid")</f>
        <v>0</v>
      </c>
      <c r="G11" s="40"/>
      <c r="H11" s="54"/>
      <c r="I11" s="101"/>
      <c r="J11" s="101"/>
      <c r="K11" s="101"/>
      <c r="L11" s="1"/>
    </row>
    <row r="12" spans="1:14" x14ac:dyDescent="0.25">
      <c r="B12" s="17">
        <f t="shared" ref="B12:B75" si="3">B11+1</f>
        <v>3</v>
      </c>
      <c r="C12" s="18">
        <f t="shared" ref="C12:C75" si="4">IF(B11&lt;=C$6,C11-F11,"Fully Paid")</f>
        <v>0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40"/>
      <c r="H12" s="54"/>
      <c r="I12" s="168" t="s">
        <v>101</v>
      </c>
      <c r="J12" s="169"/>
      <c r="K12" s="172" t="s">
        <v>134</v>
      </c>
      <c r="L12" s="173"/>
      <c r="M12" s="134"/>
    </row>
    <row r="13" spans="1:14" x14ac:dyDescent="0.25">
      <c r="B13" s="17">
        <f t="shared" si="3"/>
        <v>4</v>
      </c>
      <c r="C13" s="18">
        <f t="shared" si="4"/>
        <v>0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40"/>
      <c r="H13" s="44"/>
      <c r="I13" s="110" t="s">
        <v>104</v>
      </c>
      <c r="J13" s="63">
        <v>0</v>
      </c>
      <c r="K13" s="102"/>
    </row>
    <row r="14" spans="1:14" x14ac:dyDescent="0.25">
      <c r="B14" s="17">
        <f t="shared" si="3"/>
        <v>5</v>
      </c>
      <c r="C14" s="18">
        <f t="shared" si="4"/>
        <v>0</v>
      </c>
      <c r="D14" s="18">
        <f t="shared" si="0"/>
        <v>0</v>
      </c>
      <c r="E14" s="18">
        <f t="shared" si="1"/>
        <v>0</v>
      </c>
      <c r="F14" s="18">
        <f t="shared" si="2"/>
        <v>0</v>
      </c>
      <c r="G14" s="40"/>
      <c r="H14" s="44"/>
      <c r="I14" s="110" t="s">
        <v>26</v>
      </c>
      <c r="J14" s="63">
        <v>0</v>
      </c>
      <c r="K14" s="102"/>
      <c r="N14" s="138">
        <v>1</v>
      </c>
    </row>
    <row r="15" spans="1:14" x14ac:dyDescent="0.25">
      <c r="B15" s="17">
        <f t="shared" si="3"/>
        <v>6</v>
      </c>
      <c r="C15" s="18">
        <f t="shared" si="4"/>
        <v>0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40"/>
      <c r="H15" s="44"/>
      <c r="I15" s="110" t="s">
        <v>27</v>
      </c>
      <c r="J15" s="63">
        <v>0</v>
      </c>
      <c r="K15" s="102"/>
    </row>
    <row r="16" spans="1:14" x14ac:dyDescent="0.25">
      <c r="B16" s="17">
        <f t="shared" si="3"/>
        <v>7</v>
      </c>
      <c r="C16" s="18">
        <f t="shared" si="4"/>
        <v>0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40"/>
      <c r="H16" s="44"/>
      <c r="I16" s="110" t="s">
        <v>28</v>
      </c>
      <c r="J16" s="63">
        <v>0</v>
      </c>
      <c r="K16" s="102"/>
    </row>
    <row r="17" spans="2:13" x14ac:dyDescent="0.25">
      <c r="B17" s="17">
        <f t="shared" si="3"/>
        <v>8</v>
      </c>
      <c r="C17" s="18">
        <f t="shared" si="4"/>
        <v>0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40"/>
      <c r="H17" s="44"/>
      <c r="I17" s="117" t="s">
        <v>135</v>
      </c>
      <c r="J17" s="139" t="str">
        <f>IF(N14=1, "4.276%","5.00%")</f>
        <v>4.276%</v>
      </c>
      <c r="K17" s="1"/>
      <c r="L17" s="1"/>
      <c r="M17" s="1"/>
    </row>
    <row r="18" spans="2:13" x14ac:dyDescent="0.25">
      <c r="B18" s="17">
        <f t="shared" si="3"/>
        <v>9</v>
      </c>
      <c r="C18" s="18">
        <f t="shared" si="4"/>
        <v>0</v>
      </c>
      <c r="D18" s="18">
        <f t="shared" si="0"/>
        <v>0</v>
      </c>
      <c r="E18" s="18">
        <f t="shared" si="1"/>
        <v>0</v>
      </c>
      <c r="F18" s="18">
        <f t="shared" si="2"/>
        <v>0</v>
      </c>
      <c r="G18" s="40"/>
      <c r="H18" s="44"/>
      <c r="I18" s="1"/>
      <c r="J18" s="1"/>
      <c r="K18" s="1"/>
      <c r="L18" s="1"/>
      <c r="M18" s="1"/>
    </row>
    <row r="19" spans="2:13" x14ac:dyDescent="0.25">
      <c r="B19" s="17">
        <f t="shared" si="3"/>
        <v>10</v>
      </c>
      <c r="C19" s="18">
        <f t="shared" si="4"/>
        <v>0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40"/>
      <c r="H19" s="44"/>
      <c r="I19" s="167" t="s">
        <v>21</v>
      </c>
      <c r="J19" s="167"/>
      <c r="K19" s="1"/>
      <c r="L19" s="1"/>
      <c r="M19" s="1"/>
    </row>
    <row r="20" spans="2:13" x14ac:dyDescent="0.25">
      <c r="B20" s="17">
        <f t="shared" si="3"/>
        <v>11</v>
      </c>
      <c r="C20" s="18">
        <f t="shared" si="4"/>
        <v>0</v>
      </c>
      <c r="D20" s="18">
        <f t="shared" si="0"/>
        <v>0</v>
      </c>
      <c r="E20" s="18">
        <f t="shared" si="1"/>
        <v>0</v>
      </c>
      <c r="F20" s="18">
        <f t="shared" si="2"/>
        <v>0</v>
      </c>
      <c r="G20" s="40"/>
      <c r="H20" s="44"/>
      <c r="I20" s="48" t="s">
        <v>102</v>
      </c>
      <c r="J20" s="106">
        <f>J13*-1</f>
        <v>0</v>
      </c>
      <c r="K20" s="1"/>
      <c r="L20" s="1"/>
      <c r="M20" s="1"/>
    </row>
    <row r="21" spans="2:13" x14ac:dyDescent="0.25">
      <c r="B21" s="17">
        <f t="shared" si="3"/>
        <v>12</v>
      </c>
      <c r="C21" s="18">
        <f t="shared" si="4"/>
        <v>0</v>
      </c>
      <c r="D21" s="18">
        <f t="shared" si="0"/>
        <v>0</v>
      </c>
      <c r="E21" s="18">
        <f t="shared" si="1"/>
        <v>0</v>
      </c>
      <c r="F21" s="18">
        <f t="shared" si="2"/>
        <v>0</v>
      </c>
      <c r="G21" s="40"/>
      <c r="H21" s="44"/>
      <c r="I21" s="48" t="s">
        <v>22</v>
      </c>
      <c r="J21" s="135" t="str">
        <f>J17</f>
        <v>4.276%</v>
      </c>
      <c r="K21" s="1"/>
      <c r="L21" s="1"/>
      <c r="M21" s="1"/>
    </row>
    <row r="22" spans="2:13" x14ac:dyDescent="0.25">
      <c r="B22" s="17">
        <f t="shared" si="3"/>
        <v>13</v>
      </c>
      <c r="C22" s="18">
        <f t="shared" si="4"/>
        <v>0</v>
      </c>
      <c r="D22" s="18">
        <f t="shared" si="0"/>
        <v>0</v>
      </c>
      <c r="E22" s="18">
        <f t="shared" si="1"/>
        <v>0</v>
      </c>
      <c r="F22" s="18">
        <f t="shared" si="2"/>
        <v>0</v>
      </c>
      <c r="G22" s="40"/>
      <c r="H22" s="44"/>
      <c r="I22" s="48" t="s">
        <v>24</v>
      </c>
      <c r="J22" s="50">
        <v>4</v>
      </c>
      <c r="K22" s="1"/>
      <c r="L22" s="1"/>
      <c r="M22" s="1"/>
    </row>
    <row r="23" spans="2:13" x14ac:dyDescent="0.25">
      <c r="B23" s="17">
        <f t="shared" si="3"/>
        <v>14</v>
      </c>
      <c r="C23" s="18">
        <f t="shared" si="4"/>
        <v>0</v>
      </c>
      <c r="D23" s="18">
        <f t="shared" si="0"/>
        <v>0</v>
      </c>
      <c r="E23" s="18">
        <f t="shared" si="1"/>
        <v>0</v>
      </c>
      <c r="F23" s="18">
        <f t="shared" si="2"/>
        <v>0</v>
      </c>
      <c r="G23" s="40"/>
      <c r="H23" s="44"/>
      <c r="I23" s="48" t="s">
        <v>25</v>
      </c>
      <c r="J23" s="51">
        <f>FV(J21/365.25,J22*365.25,0,J20,0)</f>
        <v>0</v>
      </c>
      <c r="K23" s="1"/>
      <c r="L23" s="1"/>
      <c r="M23" s="1"/>
    </row>
    <row r="24" spans="2:13" x14ac:dyDescent="0.25">
      <c r="B24" s="17">
        <f t="shared" si="3"/>
        <v>15</v>
      </c>
      <c r="C24" s="18">
        <f t="shared" si="4"/>
        <v>0</v>
      </c>
      <c r="D24" s="18">
        <f t="shared" si="0"/>
        <v>0</v>
      </c>
      <c r="E24" s="18">
        <f t="shared" si="1"/>
        <v>0</v>
      </c>
      <c r="F24" s="18">
        <f t="shared" si="2"/>
        <v>0</v>
      </c>
      <c r="G24" s="40"/>
      <c r="H24" s="44"/>
      <c r="I24" s="108"/>
      <c r="J24" s="109"/>
      <c r="K24" s="1"/>
      <c r="L24" s="1"/>
      <c r="M24" s="1"/>
    </row>
    <row r="25" spans="2:13" x14ac:dyDescent="0.25">
      <c r="B25" s="17">
        <f t="shared" si="3"/>
        <v>16</v>
      </c>
      <c r="C25" s="18">
        <f t="shared" si="4"/>
        <v>0</v>
      </c>
      <c r="D25" s="18">
        <f t="shared" si="0"/>
        <v>0</v>
      </c>
      <c r="E25" s="18">
        <f t="shared" si="1"/>
        <v>0</v>
      </c>
      <c r="F25" s="18">
        <f t="shared" si="2"/>
        <v>0</v>
      </c>
      <c r="G25" s="40"/>
      <c r="H25" s="44"/>
      <c r="I25" s="171" t="s">
        <v>26</v>
      </c>
      <c r="J25" s="171"/>
      <c r="K25" s="1"/>
      <c r="L25" s="1"/>
      <c r="M25" s="1"/>
    </row>
    <row r="26" spans="2:13" x14ac:dyDescent="0.25">
      <c r="B26" s="17">
        <f t="shared" si="3"/>
        <v>17</v>
      </c>
      <c r="C26" s="18">
        <f t="shared" si="4"/>
        <v>0</v>
      </c>
      <c r="D26" s="18">
        <f t="shared" si="0"/>
        <v>0</v>
      </c>
      <c r="E26" s="18">
        <f t="shared" si="1"/>
        <v>0</v>
      </c>
      <c r="F26" s="18">
        <f t="shared" si="2"/>
        <v>0</v>
      </c>
      <c r="G26" s="40"/>
      <c r="H26" s="44"/>
      <c r="I26" s="48" t="s">
        <v>5</v>
      </c>
      <c r="J26" s="106">
        <f>J14*-1</f>
        <v>0</v>
      </c>
      <c r="K26" s="1"/>
      <c r="L26" s="1"/>
      <c r="M26" s="1"/>
    </row>
    <row r="27" spans="2:13" x14ac:dyDescent="0.25">
      <c r="B27" s="17">
        <f t="shared" si="3"/>
        <v>18</v>
      </c>
      <c r="C27" s="18">
        <f t="shared" si="4"/>
        <v>0</v>
      </c>
      <c r="D27" s="18">
        <f t="shared" si="0"/>
        <v>0</v>
      </c>
      <c r="E27" s="18">
        <f t="shared" si="1"/>
        <v>0</v>
      </c>
      <c r="F27" s="18">
        <f t="shared" si="2"/>
        <v>0</v>
      </c>
      <c r="G27" s="40"/>
      <c r="H27" s="44"/>
      <c r="I27" s="48" t="s">
        <v>22</v>
      </c>
      <c r="J27" s="107" t="str">
        <f>J17</f>
        <v>4.276%</v>
      </c>
      <c r="K27" s="1"/>
      <c r="L27" s="1"/>
      <c r="M27" s="1"/>
    </row>
    <row r="28" spans="2:13" x14ac:dyDescent="0.25">
      <c r="B28" s="17">
        <f t="shared" si="3"/>
        <v>19</v>
      </c>
      <c r="C28" s="18">
        <f t="shared" si="4"/>
        <v>0</v>
      </c>
      <c r="D28" s="18">
        <f t="shared" si="0"/>
        <v>0</v>
      </c>
      <c r="E28" s="18">
        <f t="shared" si="1"/>
        <v>0</v>
      </c>
      <c r="F28" s="18">
        <f t="shared" si="2"/>
        <v>0</v>
      </c>
      <c r="G28" s="40"/>
      <c r="H28" s="44"/>
      <c r="I28" s="48" t="s">
        <v>24</v>
      </c>
      <c r="J28" s="50">
        <v>3</v>
      </c>
      <c r="K28" s="1"/>
      <c r="L28" s="1"/>
      <c r="M28" s="1"/>
    </row>
    <row r="29" spans="2:13" x14ac:dyDescent="0.25">
      <c r="B29" s="17">
        <f t="shared" si="3"/>
        <v>20</v>
      </c>
      <c r="C29" s="18">
        <f t="shared" si="4"/>
        <v>0</v>
      </c>
      <c r="D29" s="18">
        <f t="shared" si="0"/>
        <v>0</v>
      </c>
      <c r="E29" s="18">
        <f t="shared" si="1"/>
        <v>0</v>
      </c>
      <c r="F29" s="18">
        <f t="shared" si="2"/>
        <v>0</v>
      </c>
      <c r="G29" s="40"/>
      <c r="H29" s="44"/>
      <c r="I29" s="48" t="s">
        <v>25</v>
      </c>
      <c r="J29" s="51">
        <f>FV(J27/365.25,J28*365.25,0,J26,0)</f>
        <v>0</v>
      </c>
      <c r="K29" s="1"/>
      <c r="L29" s="1"/>
      <c r="M29" s="1"/>
    </row>
    <row r="30" spans="2:13" x14ac:dyDescent="0.25">
      <c r="B30" s="17">
        <f t="shared" si="3"/>
        <v>21</v>
      </c>
      <c r="C30" s="18">
        <f t="shared" si="4"/>
        <v>0</v>
      </c>
      <c r="D30" s="18">
        <f t="shared" si="0"/>
        <v>0</v>
      </c>
      <c r="E30" s="18">
        <f t="shared" si="1"/>
        <v>0</v>
      </c>
      <c r="F30" s="18">
        <f t="shared" si="2"/>
        <v>0</v>
      </c>
      <c r="G30" s="40"/>
      <c r="H30" s="44"/>
      <c r="I30" s="108"/>
      <c r="J30" s="109"/>
      <c r="K30" s="1"/>
      <c r="L30" s="1"/>
      <c r="M30" s="1"/>
    </row>
    <row r="31" spans="2:13" x14ac:dyDescent="0.25">
      <c r="B31" s="17">
        <f t="shared" si="3"/>
        <v>22</v>
      </c>
      <c r="C31" s="18">
        <f t="shared" si="4"/>
        <v>0</v>
      </c>
      <c r="D31" s="18">
        <f t="shared" si="0"/>
        <v>0</v>
      </c>
      <c r="E31" s="18">
        <f t="shared" si="1"/>
        <v>0</v>
      </c>
      <c r="F31" s="18">
        <f t="shared" si="2"/>
        <v>0</v>
      </c>
      <c r="G31" s="40"/>
      <c r="H31" s="44"/>
      <c r="I31" s="171" t="s">
        <v>27</v>
      </c>
      <c r="J31" s="171"/>
      <c r="K31" s="1"/>
      <c r="L31" s="1"/>
      <c r="M31" s="1"/>
    </row>
    <row r="32" spans="2:13" x14ac:dyDescent="0.25">
      <c r="B32" s="17">
        <f t="shared" si="3"/>
        <v>23</v>
      </c>
      <c r="C32" s="18">
        <f t="shared" si="4"/>
        <v>0</v>
      </c>
      <c r="D32" s="18">
        <f t="shared" si="0"/>
        <v>0</v>
      </c>
      <c r="E32" s="18">
        <f t="shared" si="1"/>
        <v>0</v>
      </c>
      <c r="F32" s="18">
        <f t="shared" si="2"/>
        <v>0</v>
      </c>
      <c r="G32" s="40"/>
      <c r="H32" s="44"/>
      <c r="I32" s="48" t="s">
        <v>102</v>
      </c>
      <c r="J32" s="106">
        <f>J15*-1</f>
        <v>0</v>
      </c>
      <c r="K32" s="1"/>
      <c r="L32" s="1"/>
      <c r="M32" s="1"/>
    </row>
    <row r="33" spans="2:13" x14ac:dyDescent="0.25">
      <c r="B33" s="17">
        <f t="shared" si="3"/>
        <v>24</v>
      </c>
      <c r="C33" s="18">
        <f t="shared" si="4"/>
        <v>0</v>
      </c>
      <c r="D33" s="18">
        <f t="shared" si="0"/>
        <v>0</v>
      </c>
      <c r="E33" s="18">
        <f t="shared" si="1"/>
        <v>0</v>
      </c>
      <c r="F33" s="18">
        <f t="shared" si="2"/>
        <v>0</v>
      </c>
      <c r="G33" s="40"/>
      <c r="H33" s="44"/>
      <c r="I33" s="48" t="s">
        <v>22</v>
      </c>
      <c r="J33" s="107" t="str">
        <f>J17</f>
        <v>4.276%</v>
      </c>
      <c r="K33" s="1"/>
      <c r="L33" s="1"/>
      <c r="M33" s="1"/>
    </row>
    <row r="34" spans="2:13" x14ac:dyDescent="0.25">
      <c r="B34" s="17">
        <f t="shared" si="3"/>
        <v>25</v>
      </c>
      <c r="C34" s="18">
        <f t="shared" si="4"/>
        <v>0</v>
      </c>
      <c r="D34" s="18">
        <f t="shared" si="0"/>
        <v>0</v>
      </c>
      <c r="E34" s="18">
        <f t="shared" si="1"/>
        <v>0</v>
      </c>
      <c r="F34" s="18">
        <f t="shared" si="2"/>
        <v>0</v>
      </c>
      <c r="G34" s="40"/>
      <c r="H34" s="44"/>
      <c r="I34" s="48" t="s">
        <v>24</v>
      </c>
      <c r="J34" s="50">
        <v>2</v>
      </c>
      <c r="K34" s="1"/>
      <c r="L34" s="1"/>
      <c r="M34" s="1"/>
    </row>
    <row r="35" spans="2:13" x14ac:dyDescent="0.25">
      <c r="B35" s="17">
        <f t="shared" si="3"/>
        <v>26</v>
      </c>
      <c r="C35" s="18">
        <f t="shared" si="4"/>
        <v>0</v>
      </c>
      <c r="D35" s="18">
        <f t="shared" si="0"/>
        <v>0</v>
      </c>
      <c r="E35" s="18">
        <f t="shared" si="1"/>
        <v>0</v>
      </c>
      <c r="F35" s="18">
        <f t="shared" si="2"/>
        <v>0</v>
      </c>
      <c r="G35" s="40"/>
      <c r="H35" s="44"/>
      <c r="I35" s="48" t="s">
        <v>25</v>
      </c>
      <c r="J35" s="51">
        <f>FV(J33/365.25,J34*365.25,0,J32,0)</f>
        <v>0</v>
      </c>
      <c r="K35" s="1"/>
      <c r="L35" s="1"/>
      <c r="M35" s="1"/>
    </row>
    <row r="36" spans="2:13" x14ac:dyDescent="0.25">
      <c r="B36" s="17">
        <f t="shared" si="3"/>
        <v>27</v>
      </c>
      <c r="C36" s="18">
        <f t="shared" si="4"/>
        <v>0</v>
      </c>
      <c r="D36" s="18">
        <f t="shared" si="0"/>
        <v>0</v>
      </c>
      <c r="E36" s="18">
        <f t="shared" si="1"/>
        <v>0</v>
      </c>
      <c r="F36" s="18">
        <f t="shared" si="2"/>
        <v>0</v>
      </c>
      <c r="G36" s="40"/>
      <c r="H36" s="44"/>
      <c r="I36" s="108"/>
      <c r="J36" s="109"/>
      <c r="K36" s="1"/>
      <c r="L36" s="1"/>
      <c r="M36" s="1"/>
    </row>
    <row r="37" spans="2:13" x14ac:dyDescent="0.25">
      <c r="B37" s="17">
        <f t="shared" si="3"/>
        <v>28</v>
      </c>
      <c r="C37" s="18">
        <f t="shared" si="4"/>
        <v>0</v>
      </c>
      <c r="D37" s="18">
        <f t="shared" si="0"/>
        <v>0</v>
      </c>
      <c r="E37" s="18">
        <f t="shared" si="1"/>
        <v>0</v>
      </c>
      <c r="F37" s="18">
        <f t="shared" si="2"/>
        <v>0</v>
      </c>
      <c r="H37" s="103"/>
      <c r="I37" s="171" t="s">
        <v>28</v>
      </c>
      <c r="J37" s="171"/>
      <c r="K37" s="1"/>
      <c r="L37" s="1"/>
      <c r="M37" s="1"/>
    </row>
    <row r="38" spans="2:13" x14ac:dyDescent="0.25">
      <c r="B38" s="17">
        <f t="shared" si="3"/>
        <v>29</v>
      </c>
      <c r="C38" s="18">
        <f t="shared" si="4"/>
        <v>0</v>
      </c>
      <c r="D38" s="18">
        <f t="shared" si="0"/>
        <v>0</v>
      </c>
      <c r="E38" s="18">
        <f t="shared" si="1"/>
        <v>0</v>
      </c>
      <c r="F38" s="18">
        <f t="shared" si="2"/>
        <v>0</v>
      </c>
      <c r="H38" s="103"/>
      <c r="I38" s="48" t="s">
        <v>102</v>
      </c>
      <c r="J38" s="106">
        <f>J16*-1</f>
        <v>0</v>
      </c>
      <c r="K38" s="1"/>
      <c r="L38" s="1"/>
      <c r="M38" s="1"/>
    </row>
    <row r="39" spans="2:13" x14ac:dyDescent="0.25">
      <c r="B39" s="17">
        <f t="shared" si="3"/>
        <v>30</v>
      </c>
      <c r="C39" s="18">
        <f t="shared" si="4"/>
        <v>0</v>
      </c>
      <c r="D39" s="18">
        <f t="shared" si="0"/>
        <v>0</v>
      </c>
      <c r="E39" s="18">
        <f t="shared" si="1"/>
        <v>0</v>
      </c>
      <c r="F39" s="18">
        <f t="shared" si="2"/>
        <v>0</v>
      </c>
      <c r="H39" s="103"/>
      <c r="I39" s="48" t="s">
        <v>22</v>
      </c>
      <c r="J39" s="107" t="str">
        <f>J17</f>
        <v>4.276%</v>
      </c>
      <c r="K39" s="1"/>
      <c r="L39" s="1"/>
      <c r="M39" s="71"/>
    </row>
    <row r="40" spans="2:13" x14ac:dyDescent="0.25">
      <c r="B40" s="17">
        <f t="shared" si="3"/>
        <v>31</v>
      </c>
      <c r="C40" s="18">
        <f t="shared" si="4"/>
        <v>0</v>
      </c>
      <c r="D40" s="18">
        <f t="shared" si="0"/>
        <v>0</v>
      </c>
      <c r="E40" s="18">
        <f t="shared" si="1"/>
        <v>0</v>
      </c>
      <c r="F40" s="18">
        <f t="shared" si="2"/>
        <v>0</v>
      </c>
      <c r="H40" s="103"/>
      <c r="I40" s="48" t="s">
        <v>24</v>
      </c>
      <c r="J40" s="50">
        <v>1</v>
      </c>
      <c r="K40" s="71"/>
      <c r="L40" s="71"/>
      <c r="M40" s="71"/>
    </row>
    <row r="41" spans="2:13" x14ac:dyDescent="0.25">
      <c r="B41" s="17">
        <f t="shared" si="3"/>
        <v>32</v>
      </c>
      <c r="C41" s="18">
        <f t="shared" si="4"/>
        <v>0</v>
      </c>
      <c r="D41" s="18">
        <f t="shared" si="0"/>
        <v>0</v>
      </c>
      <c r="E41" s="18">
        <f t="shared" si="1"/>
        <v>0</v>
      </c>
      <c r="F41" s="18">
        <f t="shared" si="2"/>
        <v>0</v>
      </c>
      <c r="H41" s="103"/>
      <c r="I41" s="48" t="s">
        <v>25</v>
      </c>
      <c r="J41" s="51">
        <f>FV(J39/365.25,J40*365.25,0,J38,0)</f>
        <v>0</v>
      </c>
      <c r="K41" s="71"/>
      <c r="L41" s="71"/>
      <c r="M41" s="71"/>
    </row>
    <row r="42" spans="2:13" x14ac:dyDescent="0.25">
      <c r="B42" s="17">
        <f t="shared" si="3"/>
        <v>33</v>
      </c>
      <c r="C42" s="18">
        <f t="shared" si="4"/>
        <v>0</v>
      </c>
      <c r="D42" s="18">
        <f t="shared" si="0"/>
        <v>0</v>
      </c>
      <c r="E42" s="18">
        <f t="shared" si="1"/>
        <v>0</v>
      </c>
      <c r="F42" s="18">
        <f t="shared" si="2"/>
        <v>0</v>
      </c>
      <c r="H42" s="103"/>
      <c r="I42" s="108"/>
      <c r="J42" s="109"/>
      <c r="K42" s="71"/>
      <c r="L42" s="71"/>
      <c r="M42" s="71"/>
    </row>
    <row r="43" spans="2:13" x14ac:dyDescent="0.25">
      <c r="B43" s="17">
        <f t="shared" si="3"/>
        <v>34</v>
      </c>
      <c r="C43" s="18">
        <f t="shared" si="4"/>
        <v>0</v>
      </c>
      <c r="D43" s="18">
        <f t="shared" si="0"/>
        <v>0</v>
      </c>
      <c r="E43" s="18">
        <f t="shared" si="1"/>
        <v>0</v>
      </c>
      <c r="F43" s="18">
        <f t="shared" si="2"/>
        <v>0</v>
      </c>
      <c r="H43" s="44"/>
      <c r="I43" s="52" t="s">
        <v>29</v>
      </c>
      <c r="J43" s="53">
        <f>SUM(J23,J29,J35,J41)</f>
        <v>0</v>
      </c>
      <c r="K43" s="71"/>
      <c r="L43" s="71"/>
      <c r="M43" s="71"/>
    </row>
    <row r="44" spans="2:13" x14ac:dyDescent="0.25">
      <c r="B44" s="17">
        <f t="shared" si="3"/>
        <v>35</v>
      </c>
      <c r="C44" s="18">
        <f t="shared" si="4"/>
        <v>0</v>
      </c>
      <c r="D44" s="18">
        <f t="shared" si="0"/>
        <v>0</v>
      </c>
      <c r="E44" s="18">
        <f t="shared" si="1"/>
        <v>0</v>
      </c>
      <c r="F44" s="18">
        <f t="shared" si="2"/>
        <v>0</v>
      </c>
      <c r="H44" s="44"/>
      <c r="I44" s="71"/>
      <c r="J44" s="71"/>
      <c r="K44" s="115"/>
      <c r="L44" s="71"/>
      <c r="M44" s="71"/>
    </row>
    <row r="45" spans="2:13" x14ac:dyDescent="0.25">
      <c r="B45" s="17">
        <f t="shared" si="3"/>
        <v>36</v>
      </c>
      <c r="C45" s="18">
        <f t="shared" si="4"/>
        <v>0</v>
      </c>
      <c r="D45" s="18">
        <f t="shared" si="0"/>
        <v>0</v>
      </c>
      <c r="E45" s="18">
        <f t="shared" si="1"/>
        <v>0</v>
      </c>
      <c r="F45" s="18">
        <f t="shared" si="2"/>
        <v>0</v>
      </c>
      <c r="H45" s="44"/>
      <c r="I45" s="145"/>
      <c r="J45" s="145"/>
      <c r="K45" s="115"/>
      <c r="L45" s="71"/>
      <c r="M45" s="71"/>
    </row>
    <row r="46" spans="2:13" x14ac:dyDescent="0.25">
      <c r="B46" s="17">
        <f t="shared" si="3"/>
        <v>37</v>
      </c>
      <c r="C46" s="18">
        <f t="shared" si="4"/>
        <v>0</v>
      </c>
      <c r="D46" s="18">
        <f t="shared" si="0"/>
        <v>0</v>
      </c>
      <c r="E46" s="18">
        <f t="shared" si="1"/>
        <v>0</v>
      </c>
      <c r="F46" s="18">
        <f t="shared" si="2"/>
        <v>0</v>
      </c>
      <c r="H46" s="44"/>
      <c r="I46" s="145"/>
      <c r="J46" s="145"/>
      <c r="K46" s="115"/>
      <c r="L46" s="71"/>
      <c r="M46" s="71"/>
    </row>
    <row r="47" spans="2:13" x14ac:dyDescent="0.25">
      <c r="B47" s="17">
        <f t="shared" si="3"/>
        <v>38</v>
      </c>
      <c r="C47" s="18">
        <f t="shared" si="4"/>
        <v>0</v>
      </c>
      <c r="D47" s="18">
        <f t="shared" si="0"/>
        <v>0</v>
      </c>
      <c r="E47" s="18">
        <f t="shared" si="1"/>
        <v>0</v>
      </c>
      <c r="F47" s="18">
        <f t="shared" si="2"/>
        <v>0</v>
      </c>
      <c r="H47" s="44"/>
      <c r="I47" s="145"/>
      <c r="J47" s="145"/>
      <c r="K47" s="115"/>
      <c r="L47" s="71"/>
      <c r="M47" s="71"/>
    </row>
    <row r="48" spans="2:13" x14ac:dyDescent="0.25">
      <c r="B48" s="17">
        <f t="shared" si="3"/>
        <v>39</v>
      </c>
      <c r="C48" s="18">
        <f t="shared" si="4"/>
        <v>0</v>
      </c>
      <c r="D48" s="18">
        <f t="shared" si="0"/>
        <v>0</v>
      </c>
      <c r="E48" s="18">
        <f t="shared" si="1"/>
        <v>0</v>
      </c>
      <c r="F48" s="18">
        <f t="shared" si="2"/>
        <v>0</v>
      </c>
      <c r="H48" s="44"/>
      <c r="I48" s="145"/>
      <c r="J48" s="145"/>
      <c r="K48" s="115"/>
      <c r="L48" s="71"/>
      <c r="M48" s="71"/>
    </row>
    <row r="49" spans="2:13" x14ac:dyDescent="0.25">
      <c r="B49" s="17">
        <f t="shared" si="3"/>
        <v>40</v>
      </c>
      <c r="C49" s="18">
        <f t="shared" si="4"/>
        <v>0</v>
      </c>
      <c r="D49" s="18">
        <f t="shared" si="0"/>
        <v>0</v>
      </c>
      <c r="E49" s="18">
        <f t="shared" si="1"/>
        <v>0</v>
      </c>
      <c r="F49" s="18">
        <f t="shared" si="2"/>
        <v>0</v>
      </c>
      <c r="H49" s="44"/>
      <c r="I49" s="145"/>
      <c r="J49" s="145"/>
      <c r="K49" s="115"/>
      <c r="L49" s="71"/>
      <c r="M49" s="71"/>
    </row>
    <row r="50" spans="2:13" x14ac:dyDescent="0.25">
      <c r="B50" s="17">
        <f t="shared" si="3"/>
        <v>41</v>
      </c>
      <c r="C50" s="18">
        <f t="shared" si="4"/>
        <v>0</v>
      </c>
      <c r="D50" s="18">
        <f t="shared" si="0"/>
        <v>0</v>
      </c>
      <c r="E50" s="18">
        <f t="shared" si="1"/>
        <v>0</v>
      </c>
      <c r="F50" s="18">
        <f t="shared" si="2"/>
        <v>0</v>
      </c>
      <c r="H50" s="44"/>
      <c r="I50" s="145"/>
      <c r="J50" s="145"/>
      <c r="K50" s="115"/>
      <c r="L50" s="71"/>
      <c r="M50" s="71"/>
    </row>
    <row r="51" spans="2:13" ht="15" customHeight="1" x14ac:dyDescent="0.25">
      <c r="B51" s="17">
        <f t="shared" si="3"/>
        <v>42</v>
      </c>
      <c r="C51" s="18">
        <f t="shared" si="4"/>
        <v>0</v>
      </c>
      <c r="D51" s="18">
        <f t="shared" si="0"/>
        <v>0</v>
      </c>
      <c r="E51" s="18">
        <f t="shared" si="1"/>
        <v>0</v>
      </c>
      <c r="F51" s="18">
        <f t="shared" si="2"/>
        <v>0</v>
      </c>
      <c r="H51" s="44"/>
      <c r="I51" s="145"/>
      <c r="J51" s="145"/>
      <c r="K51" s="115"/>
      <c r="L51" s="71"/>
      <c r="M51" s="71"/>
    </row>
    <row r="52" spans="2:13" x14ac:dyDescent="0.25">
      <c r="B52" s="17">
        <f t="shared" si="3"/>
        <v>43</v>
      </c>
      <c r="C52" s="18">
        <f t="shared" si="4"/>
        <v>0</v>
      </c>
      <c r="D52" s="18">
        <f t="shared" si="0"/>
        <v>0</v>
      </c>
      <c r="E52" s="18">
        <f t="shared" si="1"/>
        <v>0</v>
      </c>
      <c r="F52" s="18">
        <f t="shared" si="2"/>
        <v>0</v>
      </c>
      <c r="H52" s="44"/>
      <c r="I52" s="145"/>
      <c r="J52" s="145"/>
      <c r="K52" s="115"/>
      <c r="L52" s="71"/>
      <c r="M52" s="71"/>
    </row>
    <row r="53" spans="2:13" x14ac:dyDescent="0.25">
      <c r="B53" s="17">
        <f t="shared" si="3"/>
        <v>44</v>
      </c>
      <c r="C53" s="18">
        <f t="shared" si="4"/>
        <v>0</v>
      </c>
      <c r="D53" s="18">
        <f t="shared" si="0"/>
        <v>0</v>
      </c>
      <c r="E53" s="18">
        <f t="shared" si="1"/>
        <v>0</v>
      </c>
      <c r="F53" s="18">
        <f t="shared" si="2"/>
        <v>0</v>
      </c>
      <c r="H53" s="44"/>
      <c r="I53" s="145"/>
      <c r="J53" s="145"/>
      <c r="K53" s="115"/>
      <c r="L53" s="71"/>
      <c r="M53" s="71"/>
    </row>
    <row r="54" spans="2:13" x14ac:dyDescent="0.25">
      <c r="B54" s="17">
        <f t="shared" si="3"/>
        <v>45</v>
      </c>
      <c r="C54" s="18">
        <f t="shared" si="4"/>
        <v>0</v>
      </c>
      <c r="D54" s="18">
        <f t="shared" si="0"/>
        <v>0</v>
      </c>
      <c r="E54" s="18">
        <f t="shared" si="1"/>
        <v>0</v>
      </c>
      <c r="F54" s="18">
        <f t="shared" si="2"/>
        <v>0</v>
      </c>
      <c r="H54" s="44"/>
      <c r="I54" s="145"/>
      <c r="J54" s="145"/>
      <c r="K54" s="115"/>
      <c r="L54" s="71"/>
      <c r="M54" s="71"/>
    </row>
    <row r="55" spans="2:13" ht="15" customHeight="1" x14ac:dyDescent="0.25">
      <c r="B55" s="17">
        <f t="shared" si="3"/>
        <v>46</v>
      </c>
      <c r="C55" s="18">
        <f t="shared" si="4"/>
        <v>0</v>
      </c>
      <c r="D55" s="18">
        <f t="shared" si="0"/>
        <v>0</v>
      </c>
      <c r="E55" s="18">
        <f t="shared" si="1"/>
        <v>0</v>
      </c>
      <c r="F55" s="18">
        <f t="shared" si="2"/>
        <v>0</v>
      </c>
      <c r="H55" s="44"/>
      <c r="I55" s="145"/>
      <c r="J55" s="145"/>
      <c r="K55" s="116"/>
      <c r="L55" s="100"/>
      <c r="M55" s="100"/>
    </row>
    <row r="56" spans="2:13" ht="15" customHeight="1" x14ac:dyDescent="0.25">
      <c r="B56" s="17">
        <f t="shared" si="3"/>
        <v>47</v>
      </c>
      <c r="C56" s="18">
        <f t="shared" si="4"/>
        <v>0</v>
      </c>
      <c r="D56" s="18">
        <f t="shared" si="0"/>
        <v>0</v>
      </c>
      <c r="E56" s="18">
        <f t="shared" si="1"/>
        <v>0</v>
      </c>
      <c r="F56" s="18">
        <f t="shared" si="2"/>
        <v>0</v>
      </c>
      <c r="H56" s="44"/>
      <c r="I56" s="146" t="s">
        <v>90</v>
      </c>
      <c r="J56" s="146"/>
      <c r="K56" s="116"/>
      <c r="L56" s="100"/>
      <c r="M56" s="100"/>
    </row>
    <row r="57" spans="2:13" x14ac:dyDescent="0.25">
      <c r="B57" s="17">
        <f t="shared" si="3"/>
        <v>48</v>
      </c>
      <c r="C57" s="18">
        <f t="shared" si="4"/>
        <v>0</v>
      </c>
      <c r="D57" s="18">
        <f t="shared" si="0"/>
        <v>0</v>
      </c>
      <c r="E57" s="18">
        <f t="shared" si="1"/>
        <v>0</v>
      </c>
      <c r="F57" s="18">
        <f t="shared" si="2"/>
        <v>0</v>
      </c>
      <c r="H57" s="44"/>
      <c r="I57" s="146"/>
      <c r="J57" s="146"/>
      <c r="K57" s="116"/>
      <c r="L57" s="100"/>
      <c r="M57" s="100"/>
    </row>
    <row r="58" spans="2:13" x14ac:dyDescent="0.25">
      <c r="B58" s="17">
        <f t="shared" si="3"/>
        <v>49</v>
      </c>
      <c r="C58" s="18">
        <f t="shared" si="4"/>
        <v>0</v>
      </c>
      <c r="D58" s="18">
        <f t="shared" si="0"/>
        <v>0</v>
      </c>
      <c r="E58" s="18">
        <f t="shared" si="1"/>
        <v>0</v>
      </c>
      <c r="F58" s="18">
        <f t="shared" si="2"/>
        <v>0</v>
      </c>
      <c r="H58" s="44"/>
      <c r="I58" s="146"/>
      <c r="J58" s="146"/>
      <c r="K58" s="116"/>
      <c r="L58" s="1"/>
      <c r="M58" s="1"/>
    </row>
    <row r="59" spans="2:13" x14ac:dyDescent="0.25">
      <c r="B59" s="17">
        <f t="shared" si="3"/>
        <v>50</v>
      </c>
      <c r="C59" s="18">
        <f t="shared" si="4"/>
        <v>0</v>
      </c>
      <c r="D59" s="18">
        <f t="shared" si="0"/>
        <v>0</v>
      </c>
      <c r="E59" s="18">
        <f t="shared" si="1"/>
        <v>0</v>
      </c>
      <c r="F59" s="18">
        <f t="shared" si="2"/>
        <v>0</v>
      </c>
      <c r="H59" s="44"/>
      <c r="I59" s="146"/>
      <c r="J59" s="146"/>
    </row>
    <row r="60" spans="2:13" x14ac:dyDescent="0.25">
      <c r="B60" s="17">
        <f t="shared" si="3"/>
        <v>51</v>
      </c>
      <c r="C60" s="18">
        <f t="shared" si="4"/>
        <v>0</v>
      </c>
      <c r="D60" s="18">
        <f t="shared" si="0"/>
        <v>0</v>
      </c>
      <c r="E60" s="18">
        <f t="shared" si="1"/>
        <v>0</v>
      </c>
      <c r="F60" s="18">
        <f t="shared" si="2"/>
        <v>0</v>
      </c>
      <c r="H60" s="44"/>
    </row>
    <row r="61" spans="2:13" x14ac:dyDescent="0.25">
      <c r="B61" s="17">
        <f t="shared" si="3"/>
        <v>52</v>
      </c>
      <c r="C61" s="18">
        <f t="shared" si="4"/>
        <v>0</v>
      </c>
      <c r="D61" s="18">
        <f t="shared" si="0"/>
        <v>0</v>
      </c>
      <c r="E61" s="18">
        <f t="shared" si="1"/>
        <v>0</v>
      </c>
      <c r="F61" s="18">
        <f t="shared" si="2"/>
        <v>0</v>
      </c>
      <c r="H61" s="44"/>
      <c r="I61" s="166" t="s">
        <v>136</v>
      </c>
      <c r="J61" s="148"/>
      <c r="K61" s="148"/>
    </row>
    <row r="62" spans="2:13" x14ac:dyDescent="0.25">
      <c r="B62" s="17">
        <f t="shared" si="3"/>
        <v>53</v>
      </c>
      <c r="C62" s="18">
        <f t="shared" si="4"/>
        <v>0</v>
      </c>
      <c r="D62" s="18">
        <f t="shared" si="0"/>
        <v>0</v>
      </c>
      <c r="E62" s="18">
        <f t="shared" si="1"/>
        <v>0</v>
      </c>
      <c r="F62" s="18">
        <f t="shared" si="2"/>
        <v>0</v>
      </c>
      <c r="H62" s="44"/>
      <c r="I62" s="148"/>
      <c r="J62" s="148"/>
      <c r="K62" s="148"/>
    </row>
    <row r="63" spans="2:13" x14ac:dyDescent="0.25">
      <c r="B63" s="17">
        <f t="shared" si="3"/>
        <v>54</v>
      </c>
      <c r="C63" s="18">
        <f t="shared" si="4"/>
        <v>0</v>
      </c>
      <c r="D63" s="18">
        <f t="shared" si="0"/>
        <v>0</v>
      </c>
      <c r="E63" s="18">
        <f t="shared" si="1"/>
        <v>0</v>
      </c>
      <c r="F63" s="18">
        <f t="shared" si="2"/>
        <v>0</v>
      </c>
      <c r="H63" s="44"/>
      <c r="I63" s="148"/>
      <c r="J63" s="148"/>
      <c r="K63" s="148"/>
    </row>
    <row r="64" spans="2:13" x14ac:dyDescent="0.25">
      <c r="B64" s="17">
        <f t="shared" si="3"/>
        <v>55</v>
      </c>
      <c r="C64" s="18">
        <f t="shared" si="4"/>
        <v>0</v>
      </c>
      <c r="D64" s="18">
        <f t="shared" si="0"/>
        <v>0</v>
      </c>
      <c r="E64" s="18">
        <f t="shared" si="1"/>
        <v>0</v>
      </c>
      <c r="F64" s="18">
        <f t="shared" si="2"/>
        <v>0</v>
      </c>
      <c r="H64" s="44"/>
      <c r="I64" s="148"/>
      <c r="J64" s="148"/>
      <c r="K64" s="148"/>
    </row>
    <row r="65" spans="2:8" x14ac:dyDescent="0.25">
      <c r="B65" s="17">
        <f t="shared" si="3"/>
        <v>56</v>
      </c>
      <c r="C65" s="18">
        <f t="shared" si="4"/>
        <v>0</v>
      </c>
      <c r="D65" s="18">
        <f t="shared" si="0"/>
        <v>0</v>
      </c>
      <c r="E65" s="18">
        <f t="shared" si="1"/>
        <v>0</v>
      </c>
      <c r="F65" s="18">
        <f t="shared" si="2"/>
        <v>0</v>
      </c>
      <c r="H65" s="44"/>
    </row>
    <row r="66" spans="2:8" x14ac:dyDescent="0.25">
      <c r="B66" s="17">
        <f t="shared" si="3"/>
        <v>57</v>
      </c>
      <c r="C66" s="18">
        <f t="shared" si="4"/>
        <v>0</v>
      </c>
      <c r="D66" s="18">
        <f t="shared" si="0"/>
        <v>0</v>
      </c>
      <c r="E66" s="18">
        <f t="shared" si="1"/>
        <v>0</v>
      </c>
      <c r="F66" s="18">
        <f t="shared" si="2"/>
        <v>0</v>
      </c>
      <c r="H66" s="44"/>
    </row>
    <row r="67" spans="2:8" x14ac:dyDescent="0.25">
      <c r="B67" s="17">
        <f t="shared" si="3"/>
        <v>58</v>
      </c>
      <c r="C67" s="18">
        <f t="shared" si="4"/>
        <v>0</v>
      </c>
      <c r="D67" s="18">
        <f t="shared" si="0"/>
        <v>0</v>
      </c>
      <c r="E67" s="18">
        <f t="shared" si="1"/>
        <v>0</v>
      </c>
      <c r="F67" s="18">
        <f t="shared" si="2"/>
        <v>0</v>
      </c>
      <c r="H67" s="44"/>
    </row>
    <row r="68" spans="2:8" x14ac:dyDescent="0.25">
      <c r="B68" s="17">
        <f t="shared" si="3"/>
        <v>59</v>
      </c>
      <c r="C68" s="18">
        <f t="shared" si="4"/>
        <v>0</v>
      </c>
      <c r="D68" s="18">
        <f t="shared" si="0"/>
        <v>0</v>
      </c>
      <c r="E68" s="18">
        <f t="shared" si="1"/>
        <v>0</v>
      </c>
      <c r="F68" s="18">
        <f t="shared" si="2"/>
        <v>0</v>
      </c>
      <c r="H68" s="44"/>
    </row>
    <row r="69" spans="2:8" x14ac:dyDescent="0.25">
      <c r="B69" s="17">
        <f t="shared" si="3"/>
        <v>60</v>
      </c>
      <c r="C69" s="18">
        <f t="shared" si="4"/>
        <v>0</v>
      </c>
      <c r="D69" s="18">
        <f t="shared" si="0"/>
        <v>0</v>
      </c>
      <c r="E69" s="18">
        <f t="shared" si="1"/>
        <v>0</v>
      </c>
      <c r="F69" s="18">
        <f t="shared" si="2"/>
        <v>0</v>
      </c>
      <c r="H69" s="44"/>
    </row>
    <row r="70" spans="2:8" x14ac:dyDescent="0.25">
      <c r="B70" s="17">
        <f t="shared" si="3"/>
        <v>61</v>
      </c>
      <c r="C70" s="18">
        <f t="shared" si="4"/>
        <v>0</v>
      </c>
      <c r="D70" s="18">
        <f t="shared" si="0"/>
        <v>0</v>
      </c>
      <c r="E70" s="18">
        <f t="shared" si="1"/>
        <v>0</v>
      </c>
      <c r="F70" s="18">
        <f t="shared" si="2"/>
        <v>0</v>
      </c>
      <c r="H70" s="44"/>
    </row>
    <row r="71" spans="2:8" x14ac:dyDescent="0.25">
      <c r="B71" s="17">
        <f t="shared" si="3"/>
        <v>62</v>
      </c>
      <c r="C71" s="18">
        <f t="shared" si="4"/>
        <v>0</v>
      </c>
      <c r="D71" s="18">
        <f t="shared" si="0"/>
        <v>0</v>
      </c>
      <c r="E71" s="18">
        <f t="shared" si="1"/>
        <v>0</v>
      </c>
      <c r="F71" s="18">
        <f t="shared" si="2"/>
        <v>0</v>
      </c>
      <c r="H71" s="44"/>
    </row>
    <row r="72" spans="2:8" x14ac:dyDescent="0.25">
      <c r="B72" s="17">
        <f t="shared" si="3"/>
        <v>63</v>
      </c>
      <c r="C72" s="18">
        <f t="shared" si="4"/>
        <v>0</v>
      </c>
      <c r="D72" s="18">
        <f t="shared" si="0"/>
        <v>0</v>
      </c>
      <c r="E72" s="18">
        <f t="shared" si="1"/>
        <v>0</v>
      </c>
      <c r="F72" s="18">
        <f t="shared" si="2"/>
        <v>0</v>
      </c>
      <c r="H72" s="44"/>
    </row>
    <row r="73" spans="2:8" x14ac:dyDescent="0.25">
      <c r="B73" s="17">
        <f t="shared" si="3"/>
        <v>64</v>
      </c>
      <c r="C73" s="18">
        <f t="shared" si="4"/>
        <v>0</v>
      </c>
      <c r="D73" s="18">
        <f t="shared" si="0"/>
        <v>0</v>
      </c>
      <c r="E73" s="18">
        <f t="shared" si="1"/>
        <v>0</v>
      </c>
      <c r="F73" s="18">
        <f t="shared" si="2"/>
        <v>0</v>
      </c>
      <c r="H73" s="44"/>
    </row>
    <row r="74" spans="2:8" x14ac:dyDescent="0.25">
      <c r="B74" s="17">
        <f t="shared" si="3"/>
        <v>65</v>
      </c>
      <c r="C74" s="18">
        <f t="shared" si="4"/>
        <v>0</v>
      </c>
      <c r="D74" s="18">
        <f t="shared" si="0"/>
        <v>0</v>
      </c>
      <c r="E74" s="18">
        <f t="shared" si="1"/>
        <v>0</v>
      </c>
      <c r="F74" s="18">
        <f t="shared" si="2"/>
        <v>0</v>
      </c>
      <c r="H74" s="44"/>
    </row>
    <row r="75" spans="2:8" x14ac:dyDescent="0.25">
      <c r="B75" s="17">
        <f t="shared" si="3"/>
        <v>66</v>
      </c>
      <c r="C75" s="18">
        <f t="shared" si="4"/>
        <v>0</v>
      </c>
      <c r="D75" s="18">
        <f t="shared" ref="D75:D138" si="5">IF(B75&lt;=$C$6,-PMT($C$4,$C$6,$C$2),"Fully Paid")</f>
        <v>0</v>
      </c>
      <c r="E75" s="18">
        <f t="shared" ref="E75:E138" si="6">IF(B75&lt;=$C$6,D75-F75,"Fully Paid")</f>
        <v>0</v>
      </c>
      <c r="F75" s="18">
        <f t="shared" ref="F75:F138" si="7">IF(B75&lt;=$C$6,-PPMT($C$4,B75,$C$6,$C$10),"Fully Paid")</f>
        <v>0</v>
      </c>
      <c r="H75" s="44"/>
    </row>
    <row r="76" spans="2:8" x14ac:dyDescent="0.25">
      <c r="B76" s="17">
        <f t="shared" ref="B76:B139" si="8">B75+1</f>
        <v>67</v>
      </c>
      <c r="C76" s="18">
        <f t="shared" ref="C76:C139" si="9">IF(B75&lt;=C$6,C75-F75,"Fully Paid")</f>
        <v>0</v>
      </c>
      <c r="D76" s="18">
        <f t="shared" si="5"/>
        <v>0</v>
      </c>
      <c r="E76" s="18">
        <f t="shared" si="6"/>
        <v>0</v>
      </c>
      <c r="F76" s="18">
        <f t="shared" si="7"/>
        <v>0</v>
      </c>
      <c r="H76" s="44"/>
    </row>
    <row r="77" spans="2:8" x14ac:dyDescent="0.25">
      <c r="B77" s="17">
        <f t="shared" si="8"/>
        <v>68</v>
      </c>
      <c r="C77" s="18">
        <f t="shared" si="9"/>
        <v>0</v>
      </c>
      <c r="D77" s="18">
        <f t="shared" si="5"/>
        <v>0</v>
      </c>
      <c r="E77" s="18">
        <f t="shared" si="6"/>
        <v>0</v>
      </c>
      <c r="F77" s="18">
        <f t="shared" si="7"/>
        <v>0</v>
      </c>
      <c r="H77" s="44"/>
    </row>
    <row r="78" spans="2:8" x14ac:dyDescent="0.25">
      <c r="B78" s="17">
        <f t="shared" si="8"/>
        <v>69</v>
      </c>
      <c r="C78" s="18">
        <f t="shared" si="9"/>
        <v>0</v>
      </c>
      <c r="D78" s="18">
        <f t="shared" si="5"/>
        <v>0</v>
      </c>
      <c r="E78" s="18">
        <f t="shared" si="6"/>
        <v>0</v>
      </c>
      <c r="F78" s="18">
        <f t="shared" si="7"/>
        <v>0</v>
      </c>
      <c r="H78" s="44"/>
    </row>
    <row r="79" spans="2:8" x14ac:dyDescent="0.25">
      <c r="B79" s="17">
        <f t="shared" si="8"/>
        <v>70</v>
      </c>
      <c r="C79" s="18">
        <f t="shared" si="9"/>
        <v>0</v>
      </c>
      <c r="D79" s="18">
        <f t="shared" si="5"/>
        <v>0</v>
      </c>
      <c r="E79" s="18">
        <f t="shared" si="6"/>
        <v>0</v>
      </c>
      <c r="F79" s="18">
        <f t="shared" si="7"/>
        <v>0</v>
      </c>
      <c r="H79" s="44"/>
    </row>
    <row r="80" spans="2:8" x14ac:dyDescent="0.25">
      <c r="B80" s="17">
        <f t="shared" si="8"/>
        <v>71</v>
      </c>
      <c r="C80" s="18">
        <f t="shared" si="9"/>
        <v>0</v>
      </c>
      <c r="D80" s="18">
        <f t="shared" si="5"/>
        <v>0</v>
      </c>
      <c r="E80" s="18">
        <f t="shared" si="6"/>
        <v>0</v>
      </c>
      <c r="F80" s="18">
        <f t="shared" si="7"/>
        <v>0</v>
      </c>
      <c r="H80" s="44"/>
    </row>
    <row r="81" spans="2:8" x14ac:dyDescent="0.25">
      <c r="B81" s="17">
        <f t="shared" si="8"/>
        <v>72</v>
      </c>
      <c r="C81" s="18">
        <f t="shared" si="9"/>
        <v>0</v>
      </c>
      <c r="D81" s="18">
        <f t="shared" si="5"/>
        <v>0</v>
      </c>
      <c r="E81" s="18">
        <f t="shared" si="6"/>
        <v>0</v>
      </c>
      <c r="F81" s="18">
        <f t="shared" si="7"/>
        <v>0</v>
      </c>
      <c r="H81" s="44"/>
    </row>
    <row r="82" spans="2:8" x14ac:dyDescent="0.25">
      <c r="B82" s="17">
        <f t="shared" si="8"/>
        <v>73</v>
      </c>
      <c r="C82" s="18">
        <f t="shared" si="9"/>
        <v>0</v>
      </c>
      <c r="D82" s="18">
        <f t="shared" si="5"/>
        <v>0</v>
      </c>
      <c r="E82" s="18">
        <f t="shared" si="6"/>
        <v>0</v>
      </c>
      <c r="F82" s="18">
        <f t="shared" si="7"/>
        <v>0</v>
      </c>
      <c r="H82" s="44"/>
    </row>
    <row r="83" spans="2:8" x14ac:dyDescent="0.25">
      <c r="B83" s="17">
        <f t="shared" si="8"/>
        <v>74</v>
      </c>
      <c r="C83" s="18">
        <f t="shared" si="9"/>
        <v>0</v>
      </c>
      <c r="D83" s="18">
        <f t="shared" si="5"/>
        <v>0</v>
      </c>
      <c r="E83" s="18">
        <f t="shared" si="6"/>
        <v>0</v>
      </c>
      <c r="F83" s="18">
        <f t="shared" si="7"/>
        <v>0</v>
      </c>
      <c r="H83" s="44"/>
    </row>
    <row r="84" spans="2:8" x14ac:dyDescent="0.25">
      <c r="B84" s="17">
        <f t="shared" si="8"/>
        <v>75</v>
      </c>
      <c r="C84" s="18">
        <f t="shared" si="9"/>
        <v>0</v>
      </c>
      <c r="D84" s="18">
        <f t="shared" si="5"/>
        <v>0</v>
      </c>
      <c r="E84" s="18">
        <f t="shared" si="6"/>
        <v>0</v>
      </c>
      <c r="F84" s="18">
        <f t="shared" si="7"/>
        <v>0</v>
      </c>
      <c r="H84" s="44"/>
    </row>
    <row r="85" spans="2:8" x14ac:dyDescent="0.25">
      <c r="B85" s="17">
        <f t="shared" si="8"/>
        <v>76</v>
      </c>
      <c r="C85" s="18">
        <f t="shared" si="9"/>
        <v>0</v>
      </c>
      <c r="D85" s="18">
        <f t="shared" si="5"/>
        <v>0</v>
      </c>
      <c r="E85" s="18">
        <f t="shared" si="6"/>
        <v>0</v>
      </c>
      <c r="F85" s="18">
        <f t="shared" si="7"/>
        <v>0</v>
      </c>
      <c r="H85" s="44"/>
    </row>
    <row r="86" spans="2:8" x14ac:dyDescent="0.25">
      <c r="B86" s="17">
        <f t="shared" si="8"/>
        <v>77</v>
      </c>
      <c r="C86" s="18">
        <f t="shared" si="9"/>
        <v>0</v>
      </c>
      <c r="D86" s="18">
        <f t="shared" si="5"/>
        <v>0</v>
      </c>
      <c r="E86" s="18">
        <f t="shared" si="6"/>
        <v>0</v>
      </c>
      <c r="F86" s="18">
        <f t="shared" si="7"/>
        <v>0</v>
      </c>
      <c r="H86" s="44"/>
    </row>
    <row r="87" spans="2:8" x14ac:dyDescent="0.25">
      <c r="B87" s="17">
        <f t="shared" si="8"/>
        <v>78</v>
      </c>
      <c r="C87" s="18">
        <f t="shared" si="9"/>
        <v>0</v>
      </c>
      <c r="D87" s="18">
        <f t="shared" si="5"/>
        <v>0</v>
      </c>
      <c r="E87" s="18">
        <f t="shared" si="6"/>
        <v>0</v>
      </c>
      <c r="F87" s="18">
        <f t="shared" si="7"/>
        <v>0</v>
      </c>
      <c r="H87" s="44"/>
    </row>
    <row r="88" spans="2:8" x14ac:dyDescent="0.25">
      <c r="B88" s="17">
        <f t="shared" si="8"/>
        <v>79</v>
      </c>
      <c r="C88" s="18">
        <f t="shared" si="9"/>
        <v>0</v>
      </c>
      <c r="D88" s="18">
        <f t="shared" si="5"/>
        <v>0</v>
      </c>
      <c r="E88" s="18">
        <f t="shared" si="6"/>
        <v>0</v>
      </c>
      <c r="F88" s="18">
        <f t="shared" si="7"/>
        <v>0</v>
      </c>
      <c r="H88" s="44"/>
    </row>
    <row r="89" spans="2:8" x14ac:dyDescent="0.25">
      <c r="B89" s="17">
        <f t="shared" si="8"/>
        <v>80</v>
      </c>
      <c r="C89" s="18">
        <f t="shared" si="9"/>
        <v>0</v>
      </c>
      <c r="D89" s="18">
        <f t="shared" si="5"/>
        <v>0</v>
      </c>
      <c r="E89" s="18">
        <f t="shared" si="6"/>
        <v>0</v>
      </c>
      <c r="F89" s="18">
        <f t="shared" si="7"/>
        <v>0</v>
      </c>
      <c r="H89" s="44"/>
    </row>
    <row r="90" spans="2:8" x14ac:dyDescent="0.25">
      <c r="B90" s="17">
        <f t="shared" si="8"/>
        <v>81</v>
      </c>
      <c r="C90" s="18">
        <f t="shared" si="9"/>
        <v>0</v>
      </c>
      <c r="D90" s="18">
        <f t="shared" si="5"/>
        <v>0</v>
      </c>
      <c r="E90" s="18">
        <f t="shared" si="6"/>
        <v>0</v>
      </c>
      <c r="F90" s="18">
        <f t="shared" si="7"/>
        <v>0</v>
      </c>
      <c r="H90" s="44"/>
    </row>
    <row r="91" spans="2:8" x14ac:dyDescent="0.25">
      <c r="B91" s="17">
        <f t="shared" si="8"/>
        <v>82</v>
      </c>
      <c r="C91" s="18">
        <f t="shared" si="9"/>
        <v>0</v>
      </c>
      <c r="D91" s="18">
        <f t="shared" si="5"/>
        <v>0</v>
      </c>
      <c r="E91" s="18">
        <f t="shared" si="6"/>
        <v>0</v>
      </c>
      <c r="F91" s="18">
        <f t="shared" si="7"/>
        <v>0</v>
      </c>
      <c r="H91" s="44"/>
    </row>
    <row r="92" spans="2:8" x14ac:dyDescent="0.25">
      <c r="B92" s="17">
        <f t="shared" si="8"/>
        <v>83</v>
      </c>
      <c r="C92" s="18">
        <f t="shared" si="9"/>
        <v>0</v>
      </c>
      <c r="D92" s="18">
        <f t="shared" si="5"/>
        <v>0</v>
      </c>
      <c r="E92" s="18">
        <f t="shared" si="6"/>
        <v>0</v>
      </c>
      <c r="F92" s="18">
        <f t="shared" si="7"/>
        <v>0</v>
      </c>
      <c r="H92" s="44"/>
    </row>
    <row r="93" spans="2:8" x14ac:dyDescent="0.25">
      <c r="B93" s="17">
        <f t="shared" si="8"/>
        <v>84</v>
      </c>
      <c r="C93" s="18">
        <f t="shared" si="9"/>
        <v>0</v>
      </c>
      <c r="D93" s="18">
        <f t="shared" si="5"/>
        <v>0</v>
      </c>
      <c r="E93" s="18">
        <f t="shared" si="6"/>
        <v>0</v>
      </c>
      <c r="F93" s="18">
        <f t="shared" si="7"/>
        <v>0</v>
      </c>
      <c r="H93" s="44"/>
    </row>
    <row r="94" spans="2:8" x14ac:dyDescent="0.25">
      <c r="B94" s="17">
        <f t="shared" si="8"/>
        <v>85</v>
      </c>
      <c r="C94" s="18">
        <f t="shared" si="9"/>
        <v>0</v>
      </c>
      <c r="D94" s="18">
        <f t="shared" si="5"/>
        <v>0</v>
      </c>
      <c r="E94" s="18">
        <f t="shared" si="6"/>
        <v>0</v>
      </c>
      <c r="F94" s="18">
        <f t="shared" si="7"/>
        <v>0</v>
      </c>
      <c r="H94" s="44"/>
    </row>
    <row r="95" spans="2:8" x14ac:dyDescent="0.25">
      <c r="B95" s="17">
        <f t="shared" si="8"/>
        <v>86</v>
      </c>
      <c r="C95" s="18">
        <f t="shared" si="9"/>
        <v>0</v>
      </c>
      <c r="D95" s="18">
        <f t="shared" si="5"/>
        <v>0</v>
      </c>
      <c r="E95" s="18">
        <f t="shared" si="6"/>
        <v>0</v>
      </c>
      <c r="F95" s="18">
        <f t="shared" si="7"/>
        <v>0</v>
      </c>
      <c r="H95" s="44"/>
    </row>
    <row r="96" spans="2:8" x14ac:dyDescent="0.25">
      <c r="B96" s="17">
        <f t="shared" si="8"/>
        <v>87</v>
      </c>
      <c r="C96" s="18">
        <f t="shared" si="9"/>
        <v>0</v>
      </c>
      <c r="D96" s="18">
        <f t="shared" si="5"/>
        <v>0</v>
      </c>
      <c r="E96" s="18">
        <f t="shared" si="6"/>
        <v>0</v>
      </c>
      <c r="F96" s="18">
        <f t="shared" si="7"/>
        <v>0</v>
      </c>
      <c r="H96" s="44"/>
    </row>
    <row r="97" spans="2:6" x14ac:dyDescent="0.25">
      <c r="B97" s="17">
        <f t="shared" si="8"/>
        <v>88</v>
      </c>
      <c r="C97" s="18">
        <f t="shared" si="9"/>
        <v>0</v>
      </c>
      <c r="D97" s="18">
        <f t="shared" si="5"/>
        <v>0</v>
      </c>
      <c r="E97" s="18">
        <f t="shared" si="6"/>
        <v>0</v>
      </c>
      <c r="F97" s="18">
        <f t="shared" si="7"/>
        <v>0</v>
      </c>
    </row>
    <row r="98" spans="2:6" x14ac:dyDescent="0.25">
      <c r="B98" s="17">
        <f t="shared" si="8"/>
        <v>89</v>
      </c>
      <c r="C98" s="18">
        <f t="shared" si="9"/>
        <v>0</v>
      </c>
      <c r="D98" s="18">
        <f t="shared" si="5"/>
        <v>0</v>
      </c>
      <c r="E98" s="18">
        <f t="shared" si="6"/>
        <v>0</v>
      </c>
      <c r="F98" s="18">
        <f t="shared" si="7"/>
        <v>0</v>
      </c>
    </row>
    <row r="99" spans="2:6" x14ac:dyDescent="0.25">
      <c r="B99" s="17">
        <f t="shared" si="8"/>
        <v>90</v>
      </c>
      <c r="C99" s="18">
        <f t="shared" si="9"/>
        <v>0</v>
      </c>
      <c r="D99" s="18">
        <f t="shared" si="5"/>
        <v>0</v>
      </c>
      <c r="E99" s="18">
        <f t="shared" si="6"/>
        <v>0</v>
      </c>
      <c r="F99" s="18">
        <f t="shared" si="7"/>
        <v>0</v>
      </c>
    </row>
    <row r="100" spans="2:6" x14ac:dyDescent="0.25">
      <c r="B100" s="17">
        <f t="shared" si="8"/>
        <v>91</v>
      </c>
      <c r="C100" s="18">
        <f t="shared" si="9"/>
        <v>0</v>
      </c>
      <c r="D100" s="18">
        <f t="shared" si="5"/>
        <v>0</v>
      </c>
      <c r="E100" s="18">
        <f t="shared" si="6"/>
        <v>0</v>
      </c>
      <c r="F100" s="18">
        <f t="shared" si="7"/>
        <v>0</v>
      </c>
    </row>
    <row r="101" spans="2:6" x14ac:dyDescent="0.25">
      <c r="B101" s="17">
        <f t="shared" si="8"/>
        <v>92</v>
      </c>
      <c r="C101" s="18">
        <f t="shared" si="9"/>
        <v>0</v>
      </c>
      <c r="D101" s="18">
        <f t="shared" si="5"/>
        <v>0</v>
      </c>
      <c r="E101" s="18">
        <f t="shared" si="6"/>
        <v>0</v>
      </c>
      <c r="F101" s="18">
        <f t="shared" si="7"/>
        <v>0</v>
      </c>
    </row>
    <row r="102" spans="2:6" x14ac:dyDescent="0.25">
      <c r="B102" s="17">
        <f t="shared" si="8"/>
        <v>93</v>
      </c>
      <c r="C102" s="18">
        <f t="shared" si="9"/>
        <v>0</v>
      </c>
      <c r="D102" s="18">
        <f t="shared" si="5"/>
        <v>0</v>
      </c>
      <c r="E102" s="18">
        <f t="shared" si="6"/>
        <v>0</v>
      </c>
      <c r="F102" s="18">
        <f t="shared" si="7"/>
        <v>0</v>
      </c>
    </row>
    <row r="103" spans="2:6" x14ac:dyDescent="0.25">
      <c r="B103" s="17">
        <f t="shared" si="8"/>
        <v>94</v>
      </c>
      <c r="C103" s="18">
        <f t="shared" si="9"/>
        <v>0</v>
      </c>
      <c r="D103" s="18">
        <f t="shared" si="5"/>
        <v>0</v>
      </c>
      <c r="E103" s="18">
        <f t="shared" si="6"/>
        <v>0</v>
      </c>
      <c r="F103" s="18">
        <f t="shared" si="7"/>
        <v>0</v>
      </c>
    </row>
    <row r="104" spans="2:6" x14ac:dyDescent="0.25">
      <c r="B104" s="17">
        <f t="shared" si="8"/>
        <v>95</v>
      </c>
      <c r="C104" s="18">
        <f t="shared" si="9"/>
        <v>0</v>
      </c>
      <c r="D104" s="18">
        <f t="shared" si="5"/>
        <v>0</v>
      </c>
      <c r="E104" s="18">
        <f t="shared" si="6"/>
        <v>0</v>
      </c>
      <c r="F104" s="18">
        <f t="shared" si="7"/>
        <v>0</v>
      </c>
    </row>
    <row r="105" spans="2:6" x14ac:dyDescent="0.25">
      <c r="B105" s="17">
        <f t="shared" si="8"/>
        <v>96</v>
      </c>
      <c r="C105" s="18">
        <f t="shared" si="9"/>
        <v>0</v>
      </c>
      <c r="D105" s="18">
        <f t="shared" si="5"/>
        <v>0</v>
      </c>
      <c r="E105" s="18">
        <f t="shared" si="6"/>
        <v>0</v>
      </c>
      <c r="F105" s="18">
        <f t="shared" si="7"/>
        <v>0</v>
      </c>
    </row>
    <row r="106" spans="2:6" x14ac:dyDescent="0.25">
      <c r="B106" s="17">
        <f t="shared" si="8"/>
        <v>97</v>
      </c>
      <c r="C106" s="18">
        <f t="shared" si="9"/>
        <v>0</v>
      </c>
      <c r="D106" s="18">
        <f t="shared" si="5"/>
        <v>0</v>
      </c>
      <c r="E106" s="18">
        <f t="shared" si="6"/>
        <v>0</v>
      </c>
      <c r="F106" s="18">
        <f t="shared" si="7"/>
        <v>0</v>
      </c>
    </row>
    <row r="107" spans="2:6" x14ac:dyDescent="0.25">
      <c r="B107" s="17">
        <f t="shared" si="8"/>
        <v>98</v>
      </c>
      <c r="C107" s="18">
        <f t="shared" si="9"/>
        <v>0</v>
      </c>
      <c r="D107" s="18">
        <f t="shared" si="5"/>
        <v>0</v>
      </c>
      <c r="E107" s="18">
        <f t="shared" si="6"/>
        <v>0</v>
      </c>
      <c r="F107" s="18">
        <f t="shared" si="7"/>
        <v>0</v>
      </c>
    </row>
    <row r="108" spans="2:6" x14ac:dyDescent="0.25">
      <c r="B108" s="17">
        <f t="shared" si="8"/>
        <v>99</v>
      </c>
      <c r="C108" s="18">
        <f t="shared" si="9"/>
        <v>0</v>
      </c>
      <c r="D108" s="18">
        <f t="shared" si="5"/>
        <v>0</v>
      </c>
      <c r="E108" s="18">
        <f t="shared" si="6"/>
        <v>0</v>
      </c>
      <c r="F108" s="18">
        <f t="shared" si="7"/>
        <v>0</v>
      </c>
    </row>
    <row r="109" spans="2:6" x14ac:dyDescent="0.25">
      <c r="B109" s="17">
        <f t="shared" si="8"/>
        <v>100</v>
      </c>
      <c r="C109" s="18">
        <f t="shared" si="9"/>
        <v>0</v>
      </c>
      <c r="D109" s="18">
        <f t="shared" si="5"/>
        <v>0</v>
      </c>
      <c r="E109" s="18">
        <f t="shared" si="6"/>
        <v>0</v>
      </c>
      <c r="F109" s="18">
        <f t="shared" si="7"/>
        <v>0</v>
      </c>
    </row>
    <row r="110" spans="2:6" x14ac:dyDescent="0.25">
      <c r="B110" s="17">
        <f t="shared" si="8"/>
        <v>101</v>
      </c>
      <c r="C110" s="18">
        <f t="shared" si="9"/>
        <v>0</v>
      </c>
      <c r="D110" s="18">
        <f t="shared" si="5"/>
        <v>0</v>
      </c>
      <c r="E110" s="18">
        <f t="shared" si="6"/>
        <v>0</v>
      </c>
      <c r="F110" s="18">
        <f t="shared" si="7"/>
        <v>0</v>
      </c>
    </row>
    <row r="111" spans="2:6" x14ac:dyDescent="0.25">
      <c r="B111" s="17">
        <f t="shared" si="8"/>
        <v>102</v>
      </c>
      <c r="C111" s="18">
        <f t="shared" si="9"/>
        <v>0</v>
      </c>
      <c r="D111" s="18">
        <f t="shared" si="5"/>
        <v>0</v>
      </c>
      <c r="E111" s="18">
        <f t="shared" si="6"/>
        <v>0</v>
      </c>
      <c r="F111" s="18">
        <f t="shared" si="7"/>
        <v>0</v>
      </c>
    </row>
    <row r="112" spans="2:6" x14ac:dyDescent="0.25">
      <c r="B112" s="17">
        <f t="shared" si="8"/>
        <v>103</v>
      </c>
      <c r="C112" s="18">
        <f t="shared" si="9"/>
        <v>0</v>
      </c>
      <c r="D112" s="18">
        <f t="shared" si="5"/>
        <v>0</v>
      </c>
      <c r="E112" s="18">
        <f t="shared" si="6"/>
        <v>0</v>
      </c>
      <c r="F112" s="18">
        <f t="shared" si="7"/>
        <v>0</v>
      </c>
    </row>
    <row r="113" spans="2:6" x14ac:dyDescent="0.25">
      <c r="B113" s="17">
        <f t="shared" si="8"/>
        <v>104</v>
      </c>
      <c r="C113" s="18">
        <f t="shared" si="9"/>
        <v>0</v>
      </c>
      <c r="D113" s="18">
        <f t="shared" si="5"/>
        <v>0</v>
      </c>
      <c r="E113" s="18">
        <f t="shared" si="6"/>
        <v>0</v>
      </c>
      <c r="F113" s="18">
        <f t="shared" si="7"/>
        <v>0</v>
      </c>
    </row>
    <row r="114" spans="2:6" x14ac:dyDescent="0.25">
      <c r="B114" s="17">
        <f t="shared" si="8"/>
        <v>105</v>
      </c>
      <c r="C114" s="18">
        <f t="shared" si="9"/>
        <v>0</v>
      </c>
      <c r="D114" s="18">
        <f t="shared" si="5"/>
        <v>0</v>
      </c>
      <c r="E114" s="18">
        <f t="shared" si="6"/>
        <v>0</v>
      </c>
      <c r="F114" s="18">
        <f t="shared" si="7"/>
        <v>0</v>
      </c>
    </row>
    <row r="115" spans="2:6" x14ac:dyDescent="0.25">
      <c r="B115" s="17">
        <f t="shared" si="8"/>
        <v>106</v>
      </c>
      <c r="C115" s="18">
        <f t="shared" si="9"/>
        <v>0</v>
      </c>
      <c r="D115" s="18">
        <f t="shared" si="5"/>
        <v>0</v>
      </c>
      <c r="E115" s="18">
        <f t="shared" si="6"/>
        <v>0</v>
      </c>
      <c r="F115" s="18">
        <f t="shared" si="7"/>
        <v>0</v>
      </c>
    </row>
    <row r="116" spans="2:6" x14ac:dyDescent="0.25">
      <c r="B116" s="17">
        <f t="shared" si="8"/>
        <v>107</v>
      </c>
      <c r="C116" s="18">
        <f t="shared" si="9"/>
        <v>0</v>
      </c>
      <c r="D116" s="18">
        <f t="shared" si="5"/>
        <v>0</v>
      </c>
      <c r="E116" s="18">
        <f t="shared" si="6"/>
        <v>0</v>
      </c>
      <c r="F116" s="18">
        <f t="shared" si="7"/>
        <v>0</v>
      </c>
    </row>
    <row r="117" spans="2:6" x14ac:dyDescent="0.25">
      <c r="B117" s="17">
        <f t="shared" si="8"/>
        <v>108</v>
      </c>
      <c r="C117" s="18">
        <f t="shared" si="9"/>
        <v>0</v>
      </c>
      <c r="D117" s="18">
        <f t="shared" si="5"/>
        <v>0</v>
      </c>
      <c r="E117" s="18">
        <f t="shared" si="6"/>
        <v>0</v>
      </c>
      <c r="F117" s="18">
        <f t="shared" si="7"/>
        <v>0</v>
      </c>
    </row>
    <row r="118" spans="2:6" x14ac:dyDescent="0.25">
      <c r="B118" s="17">
        <f t="shared" si="8"/>
        <v>109</v>
      </c>
      <c r="C118" s="18">
        <f t="shared" si="9"/>
        <v>0</v>
      </c>
      <c r="D118" s="18">
        <f t="shared" si="5"/>
        <v>0</v>
      </c>
      <c r="E118" s="18">
        <f t="shared" si="6"/>
        <v>0</v>
      </c>
      <c r="F118" s="18">
        <f t="shared" si="7"/>
        <v>0</v>
      </c>
    </row>
    <row r="119" spans="2:6" x14ac:dyDescent="0.25">
      <c r="B119" s="17">
        <f t="shared" si="8"/>
        <v>110</v>
      </c>
      <c r="C119" s="18">
        <f t="shared" si="9"/>
        <v>0</v>
      </c>
      <c r="D119" s="18">
        <f t="shared" si="5"/>
        <v>0</v>
      </c>
      <c r="E119" s="18">
        <f t="shared" si="6"/>
        <v>0</v>
      </c>
      <c r="F119" s="18">
        <f t="shared" si="7"/>
        <v>0</v>
      </c>
    </row>
    <row r="120" spans="2:6" x14ac:dyDescent="0.25">
      <c r="B120" s="17">
        <f t="shared" si="8"/>
        <v>111</v>
      </c>
      <c r="C120" s="18">
        <f t="shared" si="9"/>
        <v>0</v>
      </c>
      <c r="D120" s="18">
        <f t="shared" si="5"/>
        <v>0</v>
      </c>
      <c r="E120" s="18">
        <f t="shared" si="6"/>
        <v>0</v>
      </c>
      <c r="F120" s="18">
        <f t="shared" si="7"/>
        <v>0</v>
      </c>
    </row>
    <row r="121" spans="2:6" x14ac:dyDescent="0.25">
      <c r="B121" s="17">
        <f t="shared" si="8"/>
        <v>112</v>
      </c>
      <c r="C121" s="18">
        <f t="shared" si="9"/>
        <v>0</v>
      </c>
      <c r="D121" s="18">
        <f t="shared" si="5"/>
        <v>0</v>
      </c>
      <c r="E121" s="18">
        <f t="shared" si="6"/>
        <v>0</v>
      </c>
      <c r="F121" s="18">
        <f t="shared" si="7"/>
        <v>0</v>
      </c>
    </row>
    <row r="122" spans="2:6" x14ac:dyDescent="0.25">
      <c r="B122" s="17">
        <f t="shared" si="8"/>
        <v>113</v>
      </c>
      <c r="C122" s="18">
        <f t="shared" si="9"/>
        <v>0</v>
      </c>
      <c r="D122" s="18">
        <f t="shared" si="5"/>
        <v>0</v>
      </c>
      <c r="E122" s="18">
        <f t="shared" si="6"/>
        <v>0</v>
      </c>
      <c r="F122" s="18">
        <f t="shared" si="7"/>
        <v>0</v>
      </c>
    </row>
    <row r="123" spans="2:6" x14ac:dyDescent="0.25">
      <c r="B123" s="17">
        <f t="shared" si="8"/>
        <v>114</v>
      </c>
      <c r="C123" s="18">
        <f t="shared" si="9"/>
        <v>0</v>
      </c>
      <c r="D123" s="18">
        <f t="shared" si="5"/>
        <v>0</v>
      </c>
      <c r="E123" s="18">
        <f t="shared" si="6"/>
        <v>0</v>
      </c>
      <c r="F123" s="18">
        <f t="shared" si="7"/>
        <v>0</v>
      </c>
    </row>
    <row r="124" spans="2:6" x14ac:dyDescent="0.25">
      <c r="B124" s="17">
        <f t="shared" si="8"/>
        <v>115</v>
      </c>
      <c r="C124" s="18">
        <f t="shared" si="9"/>
        <v>0</v>
      </c>
      <c r="D124" s="18">
        <f t="shared" si="5"/>
        <v>0</v>
      </c>
      <c r="E124" s="18">
        <f t="shared" si="6"/>
        <v>0</v>
      </c>
      <c r="F124" s="18">
        <f t="shared" si="7"/>
        <v>0</v>
      </c>
    </row>
    <row r="125" spans="2:6" x14ac:dyDescent="0.25">
      <c r="B125" s="17">
        <f t="shared" si="8"/>
        <v>116</v>
      </c>
      <c r="C125" s="18">
        <f t="shared" si="9"/>
        <v>0</v>
      </c>
      <c r="D125" s="18">
        <f t="shared" si="5"/>
        <v>0</v>
      </c>
      <c r="E125" s="18">
        <f t="shared" si="6"/>
        <v>0</v>
      </c>
      <c r="F125" s="18">
        <f t="shared" si="7"/>
        <v>0</v>
      </c>
    </row>
    <row r="126" spans="2:6" x14ac:dyDescent="0.25">
      <c r="B126" s="17">
        <f t="shared" si="8"/>
        <v>117</v>
      </c>
      <c r="C126" s="18">
        <f t="shared" si="9"/>
        <v>0</v>
      </c>
      <c r="D126" s="18">
        <f t="shared" si="5"/>
        <v>0</v>
      </c>
      <c r="E126" s="18">
        <f t="shared" si="6"/>
        <v>0</v>
      </c>
      <c r="F126" s="18">
        <f t="shared" si="7"/>
        <v>0</v>
      </c>
    </row>
    <row r="127" spans="2:6" x14ac:dyDescent="0.25">
      <c r="B127" s="17">
        <f t="shared" si="8"/>
        <v>118</v>
      </c>
      <c r="C127" s="18">
        <f t="shared" si="9"/>
        <v>0</v>
      </c>
      <c r="D127" s="18">
        <f t="shared" si="5"/>
        <v>0</v>
      </c>
      <c r="E127" s="18">
        <f t="shared" si="6"/>
        <v>0</v>
      </c>
      <c r="F127" s="18">
        <f t="shared" si="7"/>
        <v>0</v>
      </c>
    </row>
    <row r="128" spans="2:6" x14ac:dyDescent="0.25">
      <c r="B128" s="17">
        <f t="shared" si="8"/>
        <v>119</v>
      </c>
      <c r="C128" s="18">
        <f t="shared" si="9"/>
        <v>0</v>
      </c>
      <c r="D128" s="18">
        <f t="shared" si="5"/>
        <v>0</v>
      </c>
      <c r="E128" s="18">
        <f t="shared" si="6"/>
        <v>0</v>
      </c>
      <c r="F128" s="18">
        <f t="shared" si="7"/>
        <v>0</v>
      </c>
    </row>
    <row r="129" spans="2:6" x14ac:dyDescent="0.25">
      <c r="B129" s="17">
        <f t="shared" si="8"/>
        <v>120</v>
      </c>
      <c r="C129" s="18">
        <f t="shared" si="9"/>
        <v>0</v>
      </c>
      <c r="D129" s="18">
        <f t="shared" si="5"/>
        <v>0</v>
      </c>
      <c r="E129" s="18">
        <f t="shared" si="6"/>
        <v>0</v>
      </c>
      <c r="F129" s="18">
        <f t="shared" si="7"/>
        <v>0</v>
      </c>
    </row>
    <row r="130" spans="2:6" x14ac:dyDescent="0.25">
      <c r="B130" s="17">
        <f t="shared" si="8"/>
        <v>121</v>
      </c>
      <c r="C130" s="18">
        <f t="shared" si="9"/>
        <v>0</v>
      </c>
      <c r="D130" s="18" t="str">
        <f t="shared" si="5"/>
        <v>Fully Paid</v>
      </c>
      <c r="E130" s="18" t="str">
        <f t="shared" si="6"/>
        <v>Fully Paid</v>
      </c>
      <c r="F130" s="18" t="str">
        <f t="shared" si="7"/>
        <v>Fully Paid</v>
      </c>
    </row>
    <row r="131" spans="2:6" x14ac:dyDescent="0.25">
      <c r="B131" s="17">
        <f t="shared" si="8"/>
        <v>122</v>
      </c>
      <c r="C131" s="18" t="str">
        <f t="shared" si="9"/>
        <v>Fully Paid</v>
      </c>
      <c r="D131" s="18" t="str">
        <f t="shared" si="5"/>
        <v>Fully Paid</v>
      </c>
      <c r="E131" s="18" t="str">
        <f t="shared" si="6"/>
        <v>Fully Paid</v>
      </c>
      <c r="F131" s="18" t="str">
        <f t="shared" si="7"/>
        <v>Fully Paid</v>
      </c>
    </row>
    <row r="132" spans="2:6" x14ac:dyDescent="0.25">
      <c r="B132" s="17">
        <f t="shared" si="8"/>
        <v>123</v>
      </c>
      <c r="C132" s="18" t="str">
        <f t="shared" si="9"/>
        <v>Fully Paid</v>
      </c>
      <c r="D132" s="18" t="str">
        <f t="shared" si="5"/>
        <v>Fully Paid</v>
      </c>
      <c r="E132" s="18" t="str">
        <f t="shared" si="6"/>
        <v>Fully Paid</v>
      </c>
      <c r="F132" s="18" t="str">
        <f t="shared" si="7"/>
        <v>Fully Paid</v>
      </c>
    </row>
    <row r="133" spans="2:6" x14ac:dyDescent="0.25">
      <c r="B133" s="17">
        <f t="shared" si="8"/>
        <v>124</v>
      </c>
      <c r="C133" s="18" t="str">
        <f t="shared" si="9"/>
        <v>Fully Paid</v>
      </c>
      <c r="D133" s="18" t="str">
        <f t="shared" si="5"/>
        <v>Fully Paid</v>
      </c>
      <c r="E133" s="18" t="str">
        <f t="shared" si="6"/>
        <v>Fully Paid</v>
      </c>
      <c r="F133" s="18" t="str">
        <f t="shared" si="7"/>
        <v>Fully Paid</v>
      </c>
    </row>
    <row r="134" spans="2:6" x14ac:dyDescent="0.25">
      <c r="B134" s="17">
        <f t="shared" si="8"/>
        <v>125</v>
      </c>
      <c r="C134" s="18" t="str">
        <f t="shared" si="9"/>
        <v>Fully Paid</v>
      </c>
      <c r="D134" s="18" t="str">
        <f t="shared" si="5"/>
        <v>Fully Paid</v>
      </c>
      <c r="E134" s="18" t="str">
        <f t="shared" si="6"/>
        <v>Fully Paid</v>
      </c>
      <c r="F134" s="18" t="str">
        <f t="shared" si="7"/>
        <v>Fully Paid</v>
      </c>
    </row>
    <row r="135" spans="2:6" x14ac:dyDescent="0.25">
      <c r="B135" s="17">
        <f t="shared" si="8"/>
        <v>126</v>
      </c>
      <c r="C135" s="18" t="str">
        <f t="shared" si="9"/>
        <v>Fully Paid</v>
      </c>
      <c r="D135" s="18" t="str">
        <f t="shared" si="5"/>
        <v>Fully Paid</v>
      </c>
      <c r="E135" s="18" t="str">
        <f t="shared" si="6"/>
        <v>Fully Paid</v>
      </c>
      <c r="F135" s="18" t="str">
        <f t="shared" si="7"/>
        <v>Fully Paid</v>
      </c>
    </row>
    <row r="136" spans="2:6" x14ac:dyDescent="0.25">
      <c r="B136" s="17">
        <f t="shared" si="8"/>
        <v>127</v>
      </c>
      <c r="C136" s="18" t="str">
        <f t="shared" si="9"/>
        <v>Fully Paid</v>
      </c>
      <c r="D136" s="18" t="str">
        <f t="shared" si="5"/>
        <v>Fully Paid</v>
      </c>
      <c r="E136" s="18" t="str">
        <f t="shared" si="6"/>
        <v>Fully Paid</v>
      </c>
      <c r="F136" s="18" t="str">
        <f t="shared" si="7"/>
        <v>Fully Paid</v>
      </c>
    </row>
    <row r="137" spans="2:6" x14ac:dyDescent="0.25">
      <c r="B137" s="17">
        <f t="shared" si="8"/>
        <v>128</v>
      </c>
      <c r="C137" s="18" t="str">
        <f t="shared" si="9"/>
        <v>Fully Paid</v>
      </c>
      <c r="D137" s="18" t="str">
        <f t="shared" si="5"/>
        <v>Fully Paid</v>
      </c>
      <c r="E137" s="18" t="str">
        <f t="shared" si="6"/>
        <v>Fully Paid</v>
      </c>
      <c r="F137" s="18" t="str">
        <f t="shared" si="7"/>
        <v>Fully Paid</v>
      </c>
    </row>
    <row r="138" spans="2:6" x14ac:dyDescent="0.25">
      <c r="B138" s="17">
        <f t="shared" si="8"/>
        <v>129</v>
      </c>
      <c r="C138" s="18" t="str">
        <f t="shared" si="9"/>
        <v>Fully Paid</v>
      </c>
      <c r="D138" s="18" t="str">
        <f t="shared" si="5"/>
        <v>Fully Paid</v>
      </c>
      <c r="E138" s="18" t="str">
        <f t="shared" si="6"/>
        <v>Fully Paid</v>
      </c>
      <c r="F138" s="18" t="str">
        <f t="shared" si="7"/>
        <v>Fully Paid</v>
      </c>
    </row>
    <row r="139" spans="2:6" x14ac:dyDescent="0.25">
      <c r="B139" s="17">
        <f t="shared" si="8"/>
        <v>130</v>
      </c>
      <c r="C139" s="18" t="str">
        <f t="shared" si="9"/>
        <v>Fully Paid</v>
      </c>
      <c r="D139" s="18" t="str">
        <f t="shared" ref="D139:D202" si="10">IF(B139&lt;=$C$6,-PMT($C$4,$C$6,$C$2),"Fully Paid")</f>
        <v>Fully Paid</v>
      </c>
      <c r="E139" s="18" t="str">
        <f t="shared" ref="E139:E202" si="11">IF(B139&lt;=$C$6,D139-F139,"Fully Paid")</f>
        <v>Fully Paid</v>
      </c>
      <c r="F139" s="18" t="str">
        <f t="shared" ref="F139:F202" si="12">IF(B139&lt;=$C$6,-PPMT($C$4,B139,$C$6,$C$10),"Fully Paid")</f>
        <v>Fully Paid</v>
      </c>
    </row>
    <row r="140" spans="2:6" x14ac:dyDescent="0.25">
      <c r="B140" s="17">
        <f t="shared" ref="B140:B203" si="13">B139+1</f>
        <v>131</v>
      </c>
      <c r="C140" s="18" t="str">
        <f t="shared" ref="C140:C203" si="14">IF(B139&lt;=C$6,C139-F139,"Fully Paid")</f>
        <v>Fully Paid</v>
      </c>
      <c r="D140" s="18" t="str">
        <f t="shared" si="10"/>
        <v>Fully Paid</v>
      </c>
      <c r="E140" s="18" t="str">
        <f t="shared" si="11"/>
        <v>Fully Paid</v>
      </c>
      <c r="F140" s="18" t="str">
        <f t="shared" si="12"/>
        <v>Fully Paid</v>
      </c>
    </row>
    <row r="141" spans="2:6" x14ac:dyDescent="0.25">
      <c r="B141" s="17">
        <f t="shared" si="13"/>
        <v>132</v>
      </c>
      <c r="C141" s="18" t="str">
        <f t="shared" si="14"/>
        <v>Fully Paid</v>
      </c>
      <c r="D141" s="18" t="str">
        <f t="shared" si="10"/>
        <v>Fully Paid</v>
      </c>
      <c r="E141" s="18" t="str">
        <f t="shared" si="11"/>
        <v>Fully Paid</v>
      </c>
      <c r="F141" s="18" t="str">
        <f t="shared" si="12"/>
        <v>Fully Paid</v>
      </c>
    </row>
    <row r="142" spans="2:6" x14ac:dyDescent="0.25">
      <c r="B142" s="17">
        <f t="shared" si="13"/>
        <v>133</v>
      </c>
      <c r="C142" s="18" t="str">
        <f t="shared" si="14"/>
        <v>Fully Paid</v>
      </c>
      <c r="D142" s="18" t="str">
        <f t="shared" si="10"/>
        <v>Fully Paid</v>
      </c>
      <c r="E142" s="18" t="str">
        <f t="shared" si="11"/>
        <v>Fully Paid</v>
      </c>
      <c r="F142" s="18" t="str">
        <f t="shared" si="12"/>
        <v>Fully Paid</v>
      </c>
    </row>
    <row r="143" spans="2:6" x14ac:dyDescent="0.25">
      <c r="B143" s="17">
        <f t="shared" si="13"/>
        <v>134</v>
      </c>
      <c r="C143" s="18" t="str">
        <f t="shared" si="14"/>
        <v>Fully Paid</v>
      </c>
      <c r="D143" s="18" t="str">
        <f t="shared" si="10"/>
        <v>Fully Paid</v>
      </c>
      <c r="E143" s="18" t="str">
        <f t="shared" si="11"/>
        <v>Fully Paid</v>
      </c>
      <c r="F143" s="18" t="str">
        <f t="shared" si="12"/>
        <v>Fully Paid</v>
      </c>
    </row>
    <row r="144" spans="2:6" x14ac:dyDescent="0.25">
      <c r="B144" s="17">
        <f t="shared" si="13"/>
        <v>135</v>
      </c>
      <c r="C144" s="18" t="str">
        <f t="shared" si="14"/>
        <v>Fully Paid</v>
      </c>
      <c r="D144" s="18" t="str">
        <f t="shared" si="10"/>
        <v>Fully Paid</v>
      </c>
      <c r="E144" s="18" t="str">
        <f t="shared" si="11"/>
        <v>Fully Paid</v>
      </c>
      <c r="F144" s="18" t="str">
        <f t="shared" si="12"/>
        <v>Fully Paid</v>
      </c>
    </row>
    <row r="145" spans="2:6" x14ac:dyDescent="0.25">
      <c r="B145" s="17">
        <f t="shared" si="13"/>
        <v>136</v>
      </c>
      <c r="C145" s="18" t="str">
        <f t="shared" si="14"/>
        <v>Fully Paid</v>
      </c>
      <c r="D145" s="18" t="str">
        <f t="shared" si="10"/>
        <v>Fully Paid</v>
      </c>
      <c r="E145" s="18" t="str">
        <f t="shared" si="11"/>
        <v>Fully Paid</v>
      </c>
      <c r="F145" s="18" t="str">
        <f t="shared" si="12"/>
        <v>Fully Paid</v>
      </c>
    </row>
    <row r="146" spans="2:6" x14ac:dyDescent="0.25">
      <c r="B146" s="17">
        <f t="shared" si="13"/>
        <v>137</v>
      </c>
      <c r="C146" s="18" t="str">
        <f t="shared" si="14"/>
        <v>Fully Paid</v>
      </c>
      <c r="D146" s="18" t="str">
        <f t="shared" si="10"/>
        <v>Fully Paid</v>
      </c>
      <c r="E146" s="18" t="str">
        <f t="shared" si="11"/>
        <v>Fully Paid</v>
      </c>
      <c r="F146" s="18" t="str">
        <f t="shared" si="12"/>
        <v>Fully Paid</v>
      </c>
    </row>
    <row r="147" spans="2:6" x14ac:dyDescent="0.25">
      <c r="B147" s="17">
        <f t="shared" si="13"/>
        <v>138</v>
      </c>
      <c r="C147" s="18" t="str">
        <f t="shared" si="14"/>
        <v>Fully Paid</v>
      </c>
      <c r="D147" s="18" t="str">
        <f t="shared" si="10"/>
        <v>Fully Paid</v>
      </c>
      <c r="E147" s="18" t="str">
        <f t="shared" si="11"/>
        <v>Fully Paid</v>
      </c>
      <c r="F147" s="18" t="str">
        <f t="shared" si="12"/>
        <v>Fully Paid</v>
      </c>
    </row>
    <row r="148" spans="2:6" x14ac:dyDescent="0.25">
      <c r="B148" s="17">
        <f t="shared" si="13"/>
        <v>139</v>
      </c>
      <c r="C148" s="18" t="str">
        <f t="shared" si="14"/>
        <v>Fully Paid</v>
      </c>
      <c r="D148" s="18" t="str">
        <f t="shared" si="10"/>
        <v>Fully Paid</v>
      </c>
      <c r="E148" s="18" t="str">
        <f t="shared" si="11"/>
        <v>Fully Paid</v>
      </c>
      <c r="F148" s="18" t="str">
        <f t="shared" si="12"/>
        <v>Fully Paid</v>
      </c>
    </row>
    <row r="149" spans="2:6" x14ac:dyDescent="0.25">
      <c r="B149" s="17">
        <f t="shared" si="13"/>
        <v>140</v>
      </c>
      <c r="C149" s="18" t="str">
        <f t="shared" si="14"/>
        <v>Fully Paid</v>
      </c>
      <c r="D149" s="18" t="str">
        <f t="shared" si="10"/>
        <v>Fully Paid</v>
      </c>
      <c r="E149" s="18" t="str">
        <f t="shared" si="11"/>
        <v>Fully Paid</v>
      </c>
      <c r="F149" s="18" t="str">
        <f t="shared" si="12"/>
        <v>Fully Paid</v>
      </c>
    </row>
    <row r="150" spans="2:6" x14ac:dyDescent="0.25">
      <c r="B150" s="17">
        <f t="shared" si="13"/>
        <v>141</v>
      </c>
      <c r="C150" s="18" t="str">
        <f t="shared" si="14"/>
        <v>Fully Paid</v>
      </c>
      <c r="D150" s="18" t="str">
        <f t="shared" si="10"/>
        <v>Fully Paid</v>
      </c>
      <c r="E150" s="18" t="str">
        <f t="shared" si="11"/>
        <v>Fully Paid</v>
      </c>
      <c r="F150" s="18" t="str">
        <f t="shared" si="12"/>
        <v>Fully Paid</v>
      </c>
    </row>
    <row r="151" spans="2:6" x14ac:dyDescent="0.25">
      <c r="B151" s="17">
        <f t="shared" si="13"/>
        <v>142</v>
      </c>
      <c r="C151" s="18" t="str">
        <f t="shared" si="14"/>
        <v>Fully Paid</v>
      </c>
      <c r="D151" s="18" t="str">
        <f t="shared" si="10"/>
        <v>Fully Paid</v>
      </c>
      <c r="E151" s="18" t="str">
        <f t="shared" si="11"/>
        <v>Fully Paid</v>
      </c>
      <c r="F151" s="18" t="str">
        <f t="shared" si="12"/>
        <v>Fully Paid</v>
      </c>
    </row>
    <row r="152" spans="2:6" x14ac:dyDescent="0.25">
      <c r="B152" s="17">
        <f t="shared" si="13"/>
        <v>143</v>
      </c>
      <c r="C152" s="18" t="str">
        <f t="shared" si="14"/>
        <v>Fully Paid</v>
      </c>
      <c r="D152" s="18" t="str">
        <f t="shared" si="10"/>
        <v>Fully Paid</v>
      </c>
      <c r="E152" s="18" t="str">
        <f t="shared" si="11"/>
        <v>Fully Paid</v>
      </c>
      <c r="F152" s="18" t="str">
        <f t="shared" si="12"/>
        <v>Fully Paid</v>
      </c>
    </row>
    <row r="153" spans="2:6" x14ac:dyDescent="0.25">
      <c r="B153" s="17">
        <f t="shared" si="13"/>
        <v>144</v>
      </c>
      <c r="C153" s="18" t="str">
        <f t="shared" si="14"/>
        <v>Fully Paid</v>
      </c>
      <c r="D153" s="18" t="str">
        <f t="shared" si="10"/>
        <v>Fully Paid</v>
      </c>
      <c r="E153" s="18" t="str">
        <f t="shared" si="11"/>
        <v>Fully Paid</v>
      </c>
      <c r="F153" s="18" t="str">
        <f t="shared" si="12"/>
        <v>Fully Paid</v>
      </c>
    </row>
    <row r="154" spans="2:6" x14ac:dyDescent="0.25">
      <c r="B154" s="17">
        <f t="shared" si="13"/>
        <v>145</v>
      </c>
      <c r="C154" s="18" t="str">
        <f t="shared" si="14"/>
        <v>Fully Paid</v>
      </c>
      <c r="D154" s="18" t="str">
        <f t="shared" si="10"/>
        <v>Fully Paid</v>
      </c>
      <c r="E154" s="18" t="str">
        <f t="shared" si="11"/>
        <v>Fully Paid</v>
      </c>
      <c r="F154" s="18" t="str">
        <f t="shared" si="12"/>
        <v>Fully Paid</v>
      </c>
    </row>
    <row r="155" spans="2:6" x14ac:dyDescent="0.25">
      <c r="B155" s="17">
        <f t="shared" si="13"/>
        <v>146</v>
      </c>
      <c r="C155" s="18" t="str">
        <f t="shared" si="14"/>
        <v>Fully Paid</v>
      </c>
      <c r="D155" s="18" t="str">
        <f t="shared" si="10"/>
        <v>Fully Paid</v>
      </c>
      <c r="E155" s="18" t="str">
        <f t="shared" si="11"/>
        <v>Fully Paid</v>
      </c>
      <c r="F155" s="18" t="str">
        <f t="shared" si="12"/>
        <v>Fully Paid</v>
      </c>
    </row>
    <row r="156" spans="2:6" x14ac:dyDescent="0.25">
      <c r="B156" s="17">
        <f t="shared" si="13"/>
        <v>147</v>
      </c>
      <c r="C156" s="18" t="str">
        <f t="shared" si="14"/>
        <v>Fully Paid</v>
      </c>
      <c r="D156" s="18" t="str">
        <f t="shared" si="10"/>
        <v>Fully Paid</v>
      </c>
      <c r="E156" s="18" t="str">
        <f t="shared" si="11"/>
        <v>Fully Paid</v>
      </c>
      <c r="F156" s="18" t="str">
        <f t="shared" si="12"/>
        <v>Fully Paid</v>
      </c>
    </row>
    <row r="157" spans="2:6" x14ac:dyDescent="0.25">
      <c r="B157" s="17">
        <f t="shared" si="13"/>
        <v>148</v>
      </c>
      <c r="C157" s="18" t="str">
        <f t="shared" si="14"/>
        <v>Fully Paid</v>
      </c>
      <c r="D157" s="18" t="str">
        <f t="shared" si="10"/>
        <v>Fully Paid</v>
      </c>
      <c r="E157" s="18" t="str">
        <f t="shared" si="11"/>
        <v>Fully Paid</v>
      </c>
      <c r="F157" s="18" t="str">
        <f t="shared" si="12"/>
        <v>Fully Paid</v>
      </c>
    </row>
    <row r="158" spans="2:6" x14ac:dyDescent="0.25">
      <c r="B158" s="17">
        <f t="shared" si="13"/>
        <v>149</v>
      </c>
      <c r="C158" s="18" t="str">
        <f t="shared" si="14"/>
        <v>Fully Paid</v>
      </c>
      <c r="D158" s="18" t="str">
        <f t="shared" si="10"/>
        <v>Fully Paid</v>
      </c>
      <c r="E158" s="18" t="str">
        <f t="shared" si="11"/>
        <v>Fully Paid</v>
      </c>
      <c r="F158" s="18" t="str">
        <f t="shared" si="12"/>
        <v>Fully Paid</v>
      </c>
    </row>
    <row r="159" spans="2:6" x14ac:dyDescent="0.25">
      <c r="B159" s="17">
        <f t="shared" si="13"/>
        <v>150</v>
      </c>
      <c r="C159" s="18" t="str">
        <f t="shared" si="14"/>
        <v>Fully Paid</v>
      </c>
      <c r="D159" s="18" t="str">
        <f t="shared" si="10"/>
        <v>Fully Paid</v>
      </c>
      <c r="E159" s="18" t="str">
        <f t="shared" si="11"/>
        <v>Fully Paid</v>
      </c>
      <c r="F159" s="18" t="str">
        <f t="shared" si="12"/>
        <v>Fully Paid</v>
      </c>
    </row>
    <row r="160" spans="2:6" x14ac:dyDescent="0.25">
      <c r="B160" s="17">
        <f t="shared" si="13"/>
        <v>151</v>
      </c>
      <c r="C160" s="18" t="str">
        <f t="shared" si="14"/>
        <v>Fully Paid</v>
      </c>
      <c r="D160" s="18" t="str">
        <f t="shared" si="10"/>
        <v>Fully Paid</v>
      </c>
      <c r="E160" s="18" t="str">
        <f t="shared" si="11"/>
        <v>Fully Paid</v>
      </c>
      <c r="F160" s="18" t="str">
        <f t="shared" si="12"/>
        <v>Fully Paid</v>
      </c>
    </row>
    <row r="161" spans="2:6" x14ac:dyDescent="0.25">
      <c r="B161" s="17">
        <f t="shared" si="13"/>
        <v>152</v>
      </c>
      <c r="C161" s="18" t="str">
        <f t="shared" si="14"/>
        <v>Fully Paid</v>
      </c>
      <c r="D161" s="18" t="str">
        <f t="shared" si="10"/>
        <v>Fully Paid</v>
      </c>
      <c r="E161" s="18" t="str">
        <f t="shared" si="11"/>
        <v>Fully Paid</v>
      </c>
      <c r="F161" s="18" t="str">
        <f t="shared" si="12"/>
        <v>Fully Paid</v>
      </c>
    </row>
    <row r="162" spans="2:6" x14ac:dyDescent="0.25">
      <c r="B162" s="17">
        <f t="shared" si="13"/>
        <v>153</v>
      </c>
      <c r="C162" s="18" t="str">
        <f t="shared" si="14"/>
        <v>Fully Paid</v>
      </c>
      <c r="D162" s="18" t="str">
        <f t="shared" si="10"/>
        <v>Fully Paid</v>
      </c>
      <c r="E162" s="18" t="str">
        <f t="shared" si="11"/>
        <v>Fully Paid</v>
      </c>
      <c r="F162" s="18" t="str">
        <f t="shared" si="12"/>
        <v>Fully Paid</v>
      </c>
    </row>
    <row r="163" spans="2:6" x14ac:dyDescent="0.25">
      <c r="B163" s="17">
        <f t="shared" si="13"/>
        <v>154</v>
      </c>
      <c r="C163" s="18" t="str">
        <f t="shared" si="14"/>
        <v>Fully Paid</v>
      </c>
      <c r="D163" s="18" t="str">
        <f t="shared" si="10"/>
        <v>Fully Paid</v>
      </c>
      <c r="E163" s="18" t="str">
        <f t="shared" si="11"/>
        <v>Fully Paid</v>
      </c>
      <c r="F163" s="18" t="str">
        <f t="shared" si="12"/>
        <v>Fully Paid</v>
      </c>
    </row>
    <row r="164" spans="2:6" x14ac:dyDescent="0.25">
      <c r="B164" s="17">
        <f t="shared" si="13"/>
        <v>155</v>
      </c>
      <c r="C164" s="18" t="str">
        <f t="shared" si="14"/>
        <v>Fully Paid</v>
      </c>
      <c r="D164" s="18" t="str">
        <f t="shared" si="10"/>
        <v>Fully Paid</v>
      </c>
      <c r="E164" s="18" t="str">
        <f t="shared" si="11"/>
        <v>Fully Paid</v>
      </c>
      <c r="F164" s="18" t="str">
        <f t="shared" si="12"/>
        <v>Fully Paid</v>
      </c>
    </row>
    <row r="165" spans="2:6" x14ac:dyDescent="0.25">
      <c r="B165" s="17">
        <f t="shared" si="13"/>
        <v>156</v>
      </c>
      <c r="C165" s="18" t="str">
        <f t="shared" si="14"/>
        <v>Fully Paid</v>
      </c>
      <c r="D165" s="18" t="str">
        <f t="shared" si="10"/>
        <v>Fully Paid</v>
      </c>
      <c r="E165" s="18" t="str">
        <f t="shared" si="11"/>
        <v>Fully Paid</v>
      </c>
      <c r="F165" s="18" t="str">
        <f t="shared" si="12"/>
        <v>Fully Paid</v>
      </c>
    </row>
    <row r="166" spans="2:6" x14ac:dyDescent="0.25">
      <c r="B166" s="17">
        <f t="shared" si="13"/>
        <v>157</v>
      </c>
      <c r="C166" s="18" t="str">
        <f t="shared" si="14"/>
        <v>Fully Paid</v>
      </c>
      <c r="D166" s="18" t="str">
        <f t="shared" si="10"/>
        <v>Fully Paid</v>
      </c>
      <c r="E166" s="18" t="str">
        <f t="shared" si="11"/>
        <v>Fully Paid</v>
      </c>
      <c r="F166" s="18" t="str">
        <f t="shared" si="12"/>
        <v>Fully Paid</v>
      </c>
    </row>
    <row r="167" spans="2:6" x14ac:dyDescent="0.25">
      <c r="B167" s="17">
        <f t="shared" si="13"/>
        <v>158</v>
      </c>
      <c r="C167" s="18" t="str">
        <f t="shared" si="14"/>
        <v>Fully Paid</v>
      </c>
      <c r="D167" s="18" t="str">
        <f t="shared" si="10"/>
        <v>Fully Paid</v>
      </c>
      <c r="E167" s="18" t="str">
        <f t="shared" si="11"/>
        <v>Fully Paid</v>
      </c>
      <c r="F167" s="18" t="str">
        <f t="shared" si="12"/>
        <v>Fully Paid</v>
      </c>
    </row>
    <row r="168" spans="2:6" x14ac:dyDescent="0.25">
      <c r="B168" s="17">
        <f t="shared" si="13"/>
        <v>159</v>
      </c>
      <c r="C168" s="18" t="str">
        <f t="shared" si="14"/>
        <v>Fully Paid</v>
      </c>
      <c r="D168" s="18" t="str">
        <f t="shared" si="10"/>
        <v>Fully Paid</v>
      </c>
      <c r="E168" s="18" t="str">
        <f t="shared" si="11"/>
        <v>Fully Paid</v>
      </c>
      <c r="F168" s="18" t="str">
        <f t="shared" si="12"/>
        <v>Fully Paid</v>
      </c>
    </row>
    <row r="169" spans="2:6" x14ac:dyDescent="0.25">
      <c r="B169" s="17">
        <f t="shared" si="13"/>
        <v>160</v>
      </c>
      <c r="C169" s="18" t="str">
        <f t="shared" si="14"/>
        <v>Fully Paid</v>
      </c>
      <c r="D169" s="18" t="str">
        <f t="shared" si="10"/>
        <v>Fully Paid</v>
      </c>
      <c r="E169" s="18" t="str">
        <f t="shared" si="11"/>
        <v>Fully Paid</v>
      </c>
      <c r="F169" s="18" t="str">
        <f t="shared" si="12"/>
        <v>Fully Paid</v>
      </c>
    </row>
    <row r="170" spans="2:6" x14ac:dyDescent="0.25">
      <c r="B170" s="17">
        <f t="shared" si="13"/>
        <v>161</v>
      </c>
      <c r="C170" s="18" t="str">
        <f t="shared" si="14"/>
        <v>Fully Paid</v>
      </c>
      <c r="D170" s="18" t="str">
        <f t="shared" si="10"/>
        <v>Fully Paid</v>
      </c>
      <c r="E170" s="18" t="str">
        <f t="shared" si="11"/>
        <v>Fully Paid</v>
      </c>
      <c r="F170" s="18" t="str">
        <f t="shared" si="12"/>
        <v>Fully Paid</v>
      </c>
    </row>
    <row r="171" spans="2:6" x14ac:dyDescent="0.25">
      <c r="B171" s="17">
        <f t="shared" si="13"/>
        <v>162</v>
      </c>
      <c r="C171" s="18" t="str">
        <f t="shared" si="14"/>
        <v>Fully Paid</v>
      </c>
      <c r="D171" s="18" t="str">
        <f t="shared" si="10"/>
        <v>Fully Paid</v>
      </c>
      <c r="E171" s="18" t="str">
        <f t="shared" si="11"/>
        <v>Fully Paid</v>
      </c>
      <c r="F171" s="18" t="str">
        <f t="shared" si="12"/>
        <v>Fully Paid</v>
      </c>
    </row>
    <row r="172" spans="2:6" x14ac:dyDescent="0.25">
      <c r="B172" s="17">
        <f t="shared" si="13"/>
        <v>163</v>
      </c>
      <c r="C172" s="18" t="str">
        <f t="shared" si="14"/>
        <v>Fully Paid</v>
      </c>
      <c r="D172" s="18" t="str">
        <f t="shared" si="10"/>
        <v>Fully Paid</v>
      </c>
      <c r="E172" s="18" t="str">
        <f t="shared" si="11"/>
        <v>Fully Paid</v>
      </c>
      <c r="F172" s="18" t="str">
        <f t="shared" si="12"/>
        <v>Fully Paid</v>
      </c>
    </row>
    <row r="173" spans="2:6" x14ac:dyDescent="0.25">
      <c r="B173" s="17">
        <f t="shared" si="13"/>
        <v>164</v>
      </c>
      <c r="C173" s="18" t="str">
        <f t="shared" si="14"/>
        <v>Fully Paid</v>
      </c>
      <c r="D173" s="18" t="str">
        <f t="shared" si="10"/>
        <v>Fully Paid</v>
      </c>
      <c r="E173" s="18" t="str">
        <f t="shared" si="11"/>
        <v>Fully Paid</v>
      </c>
      <c r="F173" s="18" t="str">
        <f t="shared" si="12"/>
        <v>Fully Paid</v>
      </c>
    </row>
    <row r="174" spans="2:6" x14ac:dyDescent="0.25">
      <c r="B174" s="17">
        <f t="shared" si="13"/>
        <v>165</v>
      </c>
      <c r="C174" s="18" t="str">
        <f t="shared" si="14"/>
        <v>Fully Paid</v>
      </c>
      <c r="D174" s="18" t="str">
        <f t="shared" si="10"/>
        <v>Fully Paid</v>
      </c>
      <c r="E174" s="18" t="str">
        <f t="shared" si="11"/>
        <v>Fully Paid</v>
      </c>
      <c r="F174" s="18" t="str">
        <f t="shared" si="12"/>
        <v>Fully Paid</v>
      </c>
    </row>
    <row r="175" spans="2:6" x14ac:dyDescent="0.25">
      <c r="B175" s="17">
        <f t="shared" si="13"/>
        <v>166</v>
      </c>
      <c r="C175" s="18" t="str">
        <f t="shared" si="14"/>
        <v>Fully Paid</v>
      </c>
      <c r="D175" s="18" t="str">
        <f t="shared" si="10"/>
        <v>Fully Paid</v>
      </c>
      <c r="E175" s="18" t="str">
        <f t="shared" si="11"/>
        <v>Fully Paid</v>
      </c>
      <c r="F175" s="18" t="str">
        <f t="shared" si="12"/>
        <v>Fully Paid</v>
      </c>
    </row>
    <row r="176" spans="2:6" x14ac:dyDescent="0.25">
      <c r="B176" s="17">
        <f t="shared" si="13"/>
        <v>167</v>
      </c>
      <c r="C176" s="18" t="str">
        <f t="shared" si="14"/>
        <v>Fully Paid</v>
      </c>
      <c r="D176" s="18" t="str">
        <f t="shared" si="10"/>
        <v>Fully Paid</v>
      </c>
      <c r="E176" s="18" t="str">
        <f t="shared" si="11"/>
        <v>Fully Paid</v>
      </c>
      <c r="F176" s="18" t="str">
        <f t="shared" si="12"/>
        <v>Fully Paid</v>
      </c>
    </row>
    <row r="177" spans="2:6" x14ac:dyDescent="0.25">
      <c r="B177" s="17">
        <f t="shared" si="13"/>
        <v>168</v>
      </c>
      <c r="C177" s="18" t="str">
        <f t="shared" si="14"/>
        <v>Fully Paid</v>
      </c>
      <c r="D177" s="18" t="str">
        <f t="shared" si="10"/>
        <v>Fully Paid</v>
      </c>
      <c r="E177" s="18" t="str">
        <f t="shared" si="11"/>
        <v>Fully Paid</v>
      </c>
      <c r="F177" s="18" t="str">
        <f t="shared" si="12"/>
        <v>Fully Paid</v>
      </c>
    </row>
    <row r="178" spans="2:6" x14ac:dyDescent="0.25">
      <c r="B178" s="17">
        <f t="shared" si="13"/>
        <v>169</v>
      </c>
      <c r="C178" s="18" t="str">
        <f t="shared" si="14"/>
        <v>Fully Paid</v>
      </c>
      <c r="D178" s="18" t="str">
        <f t="shared" si="10"/>
        <v>Fully Paid</v>
      </c>
      <c r="E178" s="18" t="str">
        <f t="shared" si="11"/>
        <v>Fully Paid</v>
      </c>
      <c r="F178" s="18" t="str">
        <f t="shared" si="12"/>
        <v>Fully Paid</v>
      </c>
    </row>
    <row r="179" spans="2:6" x14ac:dyDescent="0.25">
      <c r="B179" s="17">
        <f t="shared" si="13"/>
        <v>170</v>
      </c>
      <c r="C179" s="18" t="str">
        <f t="shared" si="14"/>
        <v>Fully Paid</v>
      </c>
      <c r="D179" s="18" t="str">
        <f t="shared" si="10"/>
        <v>Fully Paid</v>
      </c>
      <c r="E179" s="18" t="str">
        <f t="shared" si="11"/>
        <v>Fully Paid</v>
      </c>
      <c r="F179" s="18" t="str">
        <f t="shared" si="12"/>
        <v>Fully Paid</v>
      </c>
    </row>
    <row r="180" spans="2:6" x14ac:dyDescent="0.25">
      <c r="B180" s="17">
        <f t="shared" si="13"/>
        <v>171</v>
      </c>
      <c r="C180" s="18" t="str">
        <f t="shared" si="14"/>
        <v>Fully Paid</v>
      </c>
      <c r="D180" s="18" t="str">
        <f t="shared" si="10"/>
        <v>Fully Paid</v>
      </c>
      <c r="E180" s="18" t="str">
        <f t="shared" si="11"/>
        <v>Fully Paid</v>
      </c>
      <c r="F180" s="18" t="str">
        <f t="shared" si="12"/>
        <v>Fully Paid</v>
      </c>
    </row>
    <row r="181" spans="2:6" x14ac:dyDescent="0.25">
      <c r="B181" s="17">
        <f t="shared" si="13"/>
        <v>172</v>
      </c>
      <c r="C181" s="18" t="str">
        <f t="shared" si="14"/>
        <v>Fully Paid</v>
      </c>
      <c r="D181" s="18" t="str">
        <f t="shared" si="10"/>
        <v>Fully Paid</v>
      </c>
      <c r="E181" s="18" t="str">
        <f t="shared" si="11"/>
        <v>Fully Paid</v>
      </c>
      <c r="F181" s="18" t="str">
        <f t="shared" si="12"/>
        <v>Fully Paid</v>
      </c>
    </row>
    <row r="182" spans="2:6" x14ac:dyDescent="0.25">
      <c r="B182" s="17">
        <f t="shared" si="13"/>
        <v>173</v>
      </c>
      <c r="C182" s="18" t="str">
        <f t="shared" si="14"/>
        <v>Fully Paid</v>
      </c>
      <c r="D182" s="18" t="str">
        <f t="shared" si="10"/>
        <v>Fully Paid</v>
      </c>
      <c r="E182" s="18" t="str">
        <f t="shared" si="11"/>
        <v>Fully Paid</v>
      </c>
      <c r="F182" s="18" t="str">
        <f t="shared" si="12"/>
        <v>Fully Paid</v>
      </c>
    </row>
    <row r="183" spans="2:6" x14ac:dyDescent="0.25">
      <c r="B183" s="17">
        <f t="shared" si="13"/>
        <v>174</v>
      </c>
      <c r="C183" s="18" t="str">
        <f t="shared" si="14"/>
        <v>Fully Paid</v>
      </c>
      <c r="D183" s="18" t="str">
        <f t="shared" si="10"/>
        <v>Fully Paid</v>
      </c>
      <c r="E183" s="18" t="str">
        <f t="shared" si="11"/>
        <v>Fully Paid</v>
      </c>
      <c r="F183" s="18" t="str">
        <f t="shared" si="12"/>
        <v>Fully Paid</v>
      </c>
    </row>
    <row r="184" spans="2:6" x14ac:dyDescent="0.25">
      <c r="B184" s="17">
        <f t="shared" si="13"/>
        <v>175</v>
      </c>
      <c r="C184" s="18" t="str">
        <f t="shared" si="14"/>
        <v>Fully Paid</v>
      </c>
      <c r="D184" s="18" t="str">
        <f t="shared" si="10"/>
        <v>Fully Paid</v>
      </c>
      <c r="E184" s="18" t="str">
        <f t="shared" si="11"/>
        <v>Fully Paid</v>
      </c>
      <c r="F184" s="18" t="str">
        <f t="shared" si="12"/>
        <v>Fully Paid</v>
      </c>
    </row>
    <row r="185" spans="2:6" x14ac:dyDescent="0.25">
      <c r="B185" s="17">
        <f t="shared" si="13"/>
        <v>176</v>
      </c>
      <c r="C185" s="18" t="str">
        <f t="shared" si="14"/>
        <v>Fully Paid</v>
      </c>
      <c r="D185" s="18" t="str">
        <f t="shared" si="10"/>
        <v>Fully Paid</v>
      </c>
      <c r="E185" s="18" t="str">
        <f t="shared" si="11"/>
        <v>Fully Paid</v>
      </c>
      <c r="F185" s="18" t="str">
        <f t="shared" si="12"/>
        <v>Fully Paid</v>
      </c>
    </row>
    <row r="186" spans="2:6" x14ac:dyDescent="0.25">
      <c r="B186" s="17">
        <f t="shared" si="13"/>
        <v>177</v>
      </c>
      <c r="C186" s="18" t="str">
        <f t="shared" si="14"/>
        <v>Fully Paid</v>
      </c>
      <c r="D186" s="18" t="str">
        <f t="shared" si="10"/>
        <v>Fully Paid</v>
      </c>
      <c r="E186" s="18" t="str">
        <f t="shared" si="11"/>
        <v>Fully Paid</v>
      </c>
      <c r="F186" s="18" t="str">
        <f t="shared" si="12"/>
        <v>Fully Paid</v>
      </c>
    </row>
    <row r="187" spans="2:6" x14ac:dyDescent="0.25">
      <c r="B187" s="17">
        <f t="shared" si="13"/>
        <v>178</v>
      </c>
      <c r="C187" s="18" t="str">
        <f t="shared" si="14"/>
        <v>Fully Paid</v>
      </c>
      <c r="D187" s="18" t="str">
        <f t="shared" si="10"/>
        <v>Fully Paid</v>
      </c>
      <c r="E187" s="18" t="str">
        <f t="shared" si="11"/>
        <v>Fully Paid</v>
      </c>
      <c r="F187" s="18" t="str">
        <f t="shared" si="12"/>
        <v>Fully Paid</v>
      </c>
    </row>
    <row r="188" spans="2:6" x14ac:dyDescent="0.25">
      <c r="B188" s="17">
        <f t="shared" si="13"/>
        <v>179</v>
      </c>
      <c r="C188" s="18" t="str">
        <f t="shared" si="14"/>
        <v>Fully Paid</v>
      </c>
      <c r="D188" s="18" t="str">
        <f t="shared" si="10"/>
        <v>Fully Paid</v>
      </c>
      <c r="E188" s="18" t="str">
        <f t="shared" si="11"/>
        <v>Fully Paid</v>
      </c>
      <c r="F188" s="18" t="str">
        <f t="shared" si="12"/>
        <v>Fully Paid</v>
      </c>
    </row>
    <row r="189" spans="2:6" x14ac:dyDescent="0.25">
      <c r="B189" s="17">
        <f t="shared" si="13"/>
        <v>180</v>
      </c>
      <c r="C189" s="18" t="str">
        <f t="shared" si="14"/>
        <v>Fully Paid</v>
      </c>
      <c r="D189" s="18" t="str">
        <f t="shared" si="10"/>
        <v>Fully Paid</v>
      </c>
      <c r="E189" s="18" t="str">
        <f t="shared" si="11"/>
        <v>Fully Paid</v>
      </c>
      <c r="F189" s="18" t="str">
        <f t="shared" si="12"/>
        <v>Fully Paid</v>
      </c>
    </row>
    <row r="190" spans="2:6" x14ac:dyDescent="0.25">
      <c r="B190" s="17">
        <f t="shared" si="13"/>
        <v>181</v>
      </c>
      <c r="C190" s="18" t="str">
        <f t="shared" si="14"/>
        <v>Fully Paid</v>
      </c>
      <c r="D190" s="18" t="str">
        <f t="shared" si="10"/>
        <v>Fully Paid</v>
      </c>
      <c r="E190" s="18" t="str">
        <f t="shared" si="11"/>
        <v>Fully Paid</v>
      </c>
      <c r="F190" s="18" t="str">
        <f t="shared" si="12"/>
        <v>Fully Paid</v>
      </c>
    </row>
    <row r="191" spans="2:6" x14ac:dyDescent="0.25">
      <c r="B191" s="17">
        <f t="shared" si="13"/>
        <v>182</v>
      </c>
      <c r="C191" s="18" t="str">
        <f t="shared" si="14"/>
        <v>Fully Paid</v>
      </c>
      <c r="D191" s="18" t="str">
        <f t="shared" si="10"/>
        <v>Fully Paid</v>
      </c>
      <c r="E191" s="18" t="str">
        <f t="shared" si="11"/>
        <v>Fully Paid</v>
      </c>
      <c r="F191" s="18" t="str">
        <f t="shared" si="12"/>
        <v>Fully Paid</v>
      </c>
    </row>
    <row r="192" spans="2:6" x14ac:dyDescent="0.25">
      <c r="B192" s="17">
        <f t="shared" si="13"/>
        <v>183</v>
      </c>
      <c r="C192" s="18" t="str">
        <f t="shared" si="14"/>
        <v>Fully Paid</v>
      </c>
      <c r="D192" s="18" t="str">
        <f t="shared" si="10"/>
        <v>Fully Paid</v>
      </c>
      <c r="E192" s="18" t="str">
        <f t="shared" si="11"/>
        <v>Fully Paid</v>
      </c>
      <c r="F192" s="18" t="str">
        <f t="shared" si="12"/>
        <v>Fully Paid</v>
      </c>
    </row>
    <row r="193" spans="2:6" x14ac:dyDescent="0.25">
      <c r="B193" s="17">
        <f t="shared" si="13"/>
        <v>184</v>
      </c>
      <c r="C193" s="18" t="str">
        <f t="shared" si="14"/>
        <v>Fully Paid</v>
      </c>
      <c r="D193" s="18" t="str">
        <f t="shared" si="10"/>
        <v>Fully Paid</v>
      </c>
      <c r="E193" s="18" t="str">
        <f t="shared" si="11"/>
        <v>Fully Paid</v>
      </c>
      <c r="F193" s="18" t="str">
        <f t="shared" si="12"/>
        <v>Fully Paid</v>
      </c>
    </row>
    <row r="194" spans="2:6" x14ac:dyDescent="0.25">
      <c r="B194" s="17">
        <f t="shared" si="13"/>
        <v>185</v>
      </c>
      <c r="C194" s="18" t="str">
        <f t="shared" si="14"/>
        <v>Fully Paid</v>
      </c>
      <c r="D194" s="18" t="str">
        <f t="shared" si="10"/>
        <v>Fully Paid</v>
      </c>
      <c r="E194" s="18" t="str">
        <f t="shared" si="11"/>
        <v>Fully Paid</v>
      </c>
      <c r="F194" s="18" t="str">
        <f t="shared" si="12"/>
        <v>Fully Paid</v>
      </c>
    </row>
    <row r="195" spans="2:6" x14ac:dyDescent="0.25">
      <c r="B195" s="17">
        <f t="shared" si="13"/>
        <v>186</v>
      </c>
      <c r="C195" s="18" t="str">
        <f t="shared" si="14"/>
        <v>Fully Paid</v>
      </c>
      <c r="D195" s="18" t="str">
        <f t="shared" si="10"/>
        <v>Fully Paid</v>
      </c>
      <c r="E195" s="18" t="str">
        <f t="shared" si="11"/>
        <v>Fully Paid</v>
      </c>
      <c r="F195" s="18" t="str">
        <f t="shared" si="12"/>
        <v>Fully Paid</v>
      </c>
    </row>
    <row r="196" spans="2:6" x14ac:dyDescent="0.25">
      <c r="B196" s="17">
        <f t="shared" si="13"/>
        <v>187</v>
      </c>
      <c r="C196" s="18" t="str">
        <f t="shared" si="14"/>
        <v>Fully Paid</v>
      </c>
      <c r="D196" s="18" t="str">
        <f t="shared" si="10"/>
        <v>Fully Paid</v>
      </c>
      <c r="E196" s="18" t="str">
        <f t="shared" si="11"/>
        <v>Fully Paid</v>
      </c>
      <c r="F196" s="18" t="str">
        <f t="shared" si="12"/>
        <v>Fully Paid</v>
      </c>
    </row>
    <row r="197" spans="2:6" x14ac:dyDescent="0.25">
      <c r="B197" s="17">
        <f t="shared" si="13"/>
        <v>188</v>
      </c>
      <c r="C197" s="18" t="str">
        <f t="shared" si="14"/>
        <v>Fully Paid</v>
      </c>
      <c r="D197" s="18" t="str">
        <f t="shared" si="10"/>
        <v>Fully Paid</v>
      </c>
      <c r="E197" s="18" t="str">
        <f t="shared" si="11"/>
        <v>Fully Paid</v>
      </c>
      <c r="F197" s="18" t="str">
        <f t="shared" si="12"/>
        <v>Fully Paid</v>
      </c>
    </row>
    <row r="198" spans="2:6" x14ac:dyDescent="0.25">
      <c r="B198" s="17">
        <f t="shared" si="13"/>
        <v>189</v>
      </c>
      <c r="C198" s="18" t="str">
        <f t="shared" si="14"/>
        <v>Fully Paid</v>
      </c>
      <c r="D198" s="18" t="str">
        <f t="shared" si="10"/>
        <v>Fully Paid</v>
      </c>
      <c r="E198" s="18" t="str">
        <f t="shared" si="11"/>
        <v>Fully Paid</v>
      </c>
      <c r="F198" s="18" t="str">
        <f t="shared" si="12"/>
        <v>Fully Paid</v>
      </c>
    </row>
    <row r="199" spans="2:6" x14ac:dyDescent="0.25">
      <c r="B199" s="17">
        <f t="shared" si="13"/>
        <v>190</v>
      </c>
      <c r="C199" s="18" t="str">
        <f t="shared" si="14"/>
        <v>Fully Paid</v>
      </c>
      <c r="D199" s="18" t="str">
        <f t="shared" si="10"/>
        <v>Fully Paid</v>
      </c>
      <c r="E199" s="18" t="str">
        <f t="shared" si="11"/>
        <v>Fully Paid</v>
      </c>
      <c r="F199" s="18" t="str">
        <f t="shared" si="12"/>
        <v>Fully Paid</v>
      </c>
    </row>
    <row r="200" spans="2:6" x14ac:dyDescent="0.25">
      <c r="B200" s="17">
        <f t="shared" si="13"/>
        <v>191</v>
      </c>
      <c r="C200" s="18" t="str">
        <f t="shared" si="14"/>
        <v>Fully Paid</v>
      </c>
      <c r="D200" s="18" t="str">
        <f t="shared" si="10"/>
        <v>Fully Paid</v>
      </c>
      <c r="E200" s="18" t="str">
        <f t="shared" si="11"/>
        <v>Fully Paid</v>
      </c>
      <c r="F200" s="18" t="str">
        <f t="shared" si="12"/>
        <v>Fully Paid</v>
      </c>
    </row>
    <row r="201" spans="2:6" x14ac:dyDescent="0.25">
      <c r="B201" s="17">
        <f t="shared" si="13"/>
        <v>192</v>
      </c>
      <c r="C201" s="18" t="str">
        <f t="shared" si="14"/>
        <v>Fully Paid</v>
      </c>
      <c r="D201" s="18" t="str">
        <f t="shared" si="10"/>
        <v>Fully Paid</v>
      </c>
      <c r="E201" s="18" t="str">
        <f t="shared" si="11"/>
        <v>Fully Paid</v>
      </c>
      <c r="F201" s="18" t="str">
        <f t="shared" si="12"/>
        <v>Fully Paid</v>
      </c>
    </row>
    <row r="202" spans="2:6" x14ac:dyDescent="0.25">
      <c r="B202" s="17">
        <f t="shared" si="13"/>
        <v>193</v>
      </c>
      <c r="C202" s="18" t="str">
        <f t="shared" si="14"/>
        <v>Fully Paid</v>
      </c>
      <c r="D202" s="18" t="str">
        <f t="shared" si="10"/>
        <v>Fully Paid</v>
      </c>
      <c r="E202" s="18" t="str">
        <f t="shared" si="11"/>
        <v>Fully Paid</v>
      </c>
      <c r="F202" s="18" t="str">
        <f t="shared" si="12"/>
        <v>Fully Paid</v>
      </c>
    </row>
    <row r="203" spans="2:6" x14ac:dyDescent="0.25">
      <c r="B203" s="17">
        <f t="shared" si="13"/>
        <v>194</v>
      </c>
      <c r="C203" s="18" t="str">
        <f t="shared" si="14"/>
        <v>Fully Paid</v>
      </c>
      <c r="D203" s="18" t="str">
        <f t="shared" ref="D203:D266" si="15">IF(B203&lt;=$C$6,-PMT($C$4,$C$6,$C$2),"Fully Paid")</f>
        <v>Fully Paid</v>
      </c>
      <c r="E203" s="18" t="str">
        <f t="shared" ref="E203:E266" si="16">IF(B203&lt;=$C$6,D203-F203,"Fully Paid")</f>
        <v>Fully Paid</v>
      </c>
      <c r="F203" s="18" t="str">
        <f t="shared" ref="F203:F266" si="17">IF(B203&lt;=$C$6,-PPMT($C$4,B203,$C$6,$C$10),"Fully Paid")</f>
        <v>Fully Paid</v>
      </c>
    </row>
    <row r="204" spans="2:6" x14ac:dyDescent="0.25">
      <c r="B204" s="17">
        <f t="shared" ref="B204:B267" si="18">B203+1</f>
        <v>195</v>
      </c>
      <c r="C204" s="18" t="str">
        <f t="shared" ref="C204:C267" si="19">IF(B203&lt;=C$6,C203-F203,"Fully Paid")</f>
        <v>Fully Paid</v>
      </c>
      <c r="D204" s="18" t="str">
        <f t="shared" si="15"/>
        <v>Fully Paid</v>
      </c>
      <c r="E204" s="18" t="str">
        <f t="shared" si="16"/>
        <v>Fully Paid</v>
      </c>
      <c r="F204" s="18" t="str">
        <f t="shared" si="17"/>
        <v>Fully Paid</v>
      </c>
    </row>
    <row r="205" spans="2:6" x14ac:dyDescent="0.25">
      <c r="B205" s="17">
        <f t="shared" si="18"/>
        <v>196</v>
      </c>
      <c r="C205" s="18" t="str">
        <f t="shared" si="19"/>
        <v>Fully Paid</v>
      </c>
      <c r="D205" s="18" t="str">
        <f t="shared" si="15"/>
        <v>Fully Paid</v>
      </c>
      <c r="E205" s="18" t="str">
        <f t="shared" si="16"/>
        <v>Fully Paid</v>
      </c>
      <c r="F205" s="18" t="str">
        <f t="shared" si="17"/>
        <v>Fully Paid</v>
      </c>
    </row>
    <row r="206" spans="2:6" x14ac:dyDescent="0.25">
      <c r="B206" s="17">
        <f t="shared" si="18"/>
        <v>197</v>
      </c>
      <c r="C206" s="18" t="str">
        <f t="shared" si="19"/>
        <v>Fully Paid</v>
      </c>
      <c r="D206" s="18" t="str">
        <f t="shared" si="15"/>
        <v>Fully Paid</v>
      </c>
      <c r="E206" s="18" t="str">
        <f t="shared" si="16"/>
        <v>Fully Paid</v>
      </c>
      <c r="F206" s="18" t="str">
        <f t="shared" si="17"/>
        <v>Fully Paid</v>
      </c>
    </row>
    <row r="207" spans="2:6" x14ac:dyDescent="0.25">
      <c r="B207" s="17">
        <f t="shared" si="18"/>
        <v>198</v>
      </c>
      <c r="C207" s="18" t="str">
        <f t="shared" si="19"/>
        <v>Fully Paid</v>
      </c>
      <c r="D207" s="18" t="str">
        <f t="shared" si="15"/>
        <v>Fully Paid</v>
      </c>
      <c r="E207" s="18" t="str">
        <f t="shared" si="16"/>
        <v>Fully Paid</v>
      </c>
      <c r="F207" s="18" t="str">
        <f t="shared" si="17"/>
        <v>Fully Paid</v>
      </c>
    </row>
    <row r="208" spans="2:6" x14ac:dyDescent="0.25">
      <c r="B208" s="17">
        <f t="shared" si="18"/>
        <v>199</v>
      </c>
      <c r="C208" s="18" t="str">
        <f t="shared" si="19"/>
        <v>Fully Paid</v>
      </c>
      <c r="D208" s="18" t="str">
        <f t="shared" si="15"/>
        <v>Fully Paid</v>
      </c>
      <c r="E208" s="18" t="str">
        <f t="shared" si="16"/>
        <v>Fully Paid</v>
      </c>
      <c r="F208" s="18" t="str">
        <f t="shared" si="17"/>
        <v>Fully Paid</v>
      </c>
    </row>
    <row r="209" spans="2:6" x14ac:dyDescent="0.25">
      <c r="B209" s="17">
        <f t="shared" si="18"/>
        <v>200</v>
      </c>
      <c r="C209" s="18" t="str">
        <f t="shared" si="19"/>
        <v>Fully Paid</v>
      </c>
      <c r="D209" s="18" t="str">
        <f t="shared" si="15"/>
        <v>Fully Paid</v>
      </c>
      <c r="E209" s="18" t="str">
        <f t="shared" si="16"/>
        <v>Fully Paid</v>
      </c>
      <c r="F209" s="18" t="str">
        <f t="shared" si="17"/>
        <v>Fully Paid</v>
      </c>
    </row>
    <row r="210" spans="2:6" x14ac:dyDescent="0.25">
      <c r="B210" s="17">
        <f t="shared" si="18"/>
        <v>201</v>
      </c>
      <c r="C210" s="18" t="str">
        <f t="shared" si="19"/>
        <v>Fully Paid</v>
      </c>
      <c r="D210" s="18" t="str">
        <f t="shared" si="15"/>
        <v>Fully Paid</v>
      </c>
      <c r="E210" s="18" t="str">
        <f t="shared" si="16"/>
        <v>Fully Paid</v>
      </c>
      <c r="F210" s="18" t="str">
        <f t="shared" si="17"/>
        <v>Fully Paid</v>
      </c>
    </row>
    <row r="211" spans="2:6" x14ac:dyDescent="0.25">
      <c r="B211" s="17">
        <f t="shared" si="18"/>
        <v>202</v>
      </c>
      <c r="C211" s="18" t="str">
        <f t="shared" si="19"/>
        <v>Fully Paid</v>
      </c>
      <c r="D211" s="18" t="str">
        <f t="shared" si="15"/>
        <v>Fully Paid</v>
      </c>
      <c r="E211" s="18" t="str">
        <f t="shared" si="16"/>
        <v>Fully Paid</v>
      </c>
      <c r="F211" s="18" t="str">
        <f t="shared" si="17"/>
        <v>Fully Paid</v>
      </c>
    </row>
    <row r="212" spans="2:6" x14ac:dyDescent="0.25">
      <c r="B212" s="17">
        <f t="shared" si="18"/>
        <v>203</v>
      </c>
      <c r="C212" s="18" t="str">
        <f t="shared" si="19"/>
        <v>Fully Paid</v>
      </c>
      <c r="D212" s="18" t="str">
        <f t="shared" si="15"/>
        <v>Fully Paid</v>
      </c>
      <c r="E212" s="18" t="str">
        <f t="shared" si="16"/>
        <v>Fully Paid</v>
      </c>
      <c r="F212" s="18" t="str">
        <f t="shared" si="17"/>
        <v>Fully Paid</v>
      </c>
    </row>
    <row r="213" spans="2:6" x14ac:dyDescent="0.25">
      <c r="B213" s="17">
        <f t="shared" si="18"/>
        <v>204</v>
      </c>
      <c r="C213" s="18" t="str">
        <f t="shared" si="19"/>
        <v>Fully Paid</v>
      </c>
      <c r="D213" s="18" t="str">
        <f t="shared" si="15"/>
        <v>Fully Paid</v>
      </c>
      <c r="E213" s="18" t="str">
        <f t="shared" si="16"/>
        <v>Fully Paid</v>
      </c>
      <c r="F213" s="18" t="str">
        <f t="shared" si="17"/>
        <v>Fully Paid</v>
      </c>
    </row>
    <row r="214" spans="2:6" x14ac:dyDescent="0.25">
      <c r="B214" s="17">
        <f t="shared" si="18"/>
        <v>205</v>
      </c>
      <c r="C214" s="18" t="str">
        <f t="shared" si="19"/>
        <v>Fully Paid</v>
      </c>
      <c r="D214" s="18" t="str">
        <f t="shared" si="15"/>
        <v>Fully Paid</v>
      </c>
      <c r="E214" s="18" t="str">
        <f t="shared" si="16"/>
        <v>Fully Paid</v>
      </c>
      <c r="F214" s="18" t="str">
        <f t="shared" si="17"/>
        <v>Fully Paid</v>
      </c>
    </row>
    <row r="215" spans="2:6" x14ac:dyDescent="0.25">
      <c r="B215" s="17">
        <f t="shared" si="18"/>
        <v>206</v>
      </c>
      <c r="C215" s="18" t="str">
        <f t="shared" si="19"/>
        <v>Fully Paid</v>
      </c>
      <c r="D215" s="18" t="str">
        <f t="shared" si="15"/>
        <v>Fully Paid</v>
      </c>
      <c r="E215" s="18" t="str">
        <f t="shared" si="16"/>
        <v>Fully Paid</v>
      </c>
      <c r="F215" s="18" t="str">
        <f t="shared" si="17"/>
        <v>Fully Paid</v>
      </c>
    </row>
    <row r="216" spans="2:6" x14ac:dyDescent="0.25">
      <c r="B216" s="17">
        <f t="shared" si="18"/>
        <v>207</v>
      </c>
      <c r="C216" s="18" t="str">
        <f t="shared" si="19"/>
        <v>Fully Paid</v>
      </c>
      <c r="D216" s="18" t="str">
        <f t="shared" si="15"/>
        <v>Fully Paid</v>
      </c>
      <c r="E216" s="18" t="str">
        <f t="shared" si="16"/>
        <v>Fully Paid</v>
      </c>
      <c r="F216" s="18" t="str">
        <f t="shared" si="17"/>
        <v>Fully Paid</v>
      </c>
    </row>
    <row r="217" spans="2:6" x14ac:dyDescent="0.25">
      <c r="B217" s="17">
        <f t="shared" si="18"/>
        <v>208</v>
      </c>
      <c r="C217" s="18" t="str">
        <f t="shared" si="19"/>
        <v>Fully Paid</v>
      </c>
      <c r="D217" s="18" t="str">
        <f t="shared" si="15"/>
        <v>Fully Paid</v>
      </c>
      <c r="E217" s="18" t="str">
        <f t="shared" si="16"/>
        <v>Fully Paid</v>
      </c>
      <c r="F217" s="18" t="str">
        <f t="shared" si="17"/>
        <v>Fully Paid</v>
      </c>
    </row>
    <row r="218" spans="2:6" x14ac:dyDescent="0.25">
      <c r="B218" s="17">
        <f t="shared" si="18"/>
        <v>209</v>
      </c>
      <c r="C218" s="18" t="str">
        <f t="shared" si="19"/>
        <v>Fully Paid</v>
      </c>
      <c r="D218" s="18" t="str">
        <f t="shared" si="15"/>
        <v>Fully Paid</v>
      </c>
      <c r="E218" s="18" t="str">
        <f t="shared" si="16"/>
        <v>Fully Paid</v>
      </c>
      <c r="F218" s="18" t="str">
        <f t="shared" si="17"/>
        <v>Fully Paid</v>
      </c>
    </row>
    <row r="219" spans="2:6" x14ac:dyDescent="0.25">
      <c r="B219" s="17">
        <f t="shared" si="18"/>
        <v>210</v>
      </c>
      <c r="C219" s="18" t="str">
        <f t="shared" si="19"/>
        <v>Fully Paid</v>
      </c>
      <c r="D219" s="18" t="str">
        <f t="shared" si="15"/>
        <v>Fully Paid</v>
      </c>
      <c r="E219" s="18" t="str">
        <f t="shared" si="16"/>
        <v>Fully Paid</v>
      </c>
      <c r="F219" s="18" t="str">
        <f t="shared" si="17"/>
        <v>Fully Paid</v>
      </c>
    </row>
    <row r="220" spans="2:6" x14ac:dyDescent="0.25">
      <c r="B220" s="17">
        <f t="shared" si="18"/>
        <v>211</v>
      </c>
      <c r="C220" s="18" t="str">
        <f t="shared" si="19"/>
        <v>Fully Paid</v>
      </c>
      <c r="D220" s="18" t="str">
        <f t="shared" si="15"/>
        <v>Fully Paid</v>
      </c>
      <c r="E220" s="18" t="str">
        <f t="shared" si="16"/>
        <v>Fully Paid</v>
      </c>
      <c r="F220" s="18" t="str">
        <f t="shared" si="17"/>
        <v>Fully Paid</v>
      </c>
    </row>
    <row r="221" spans="2:6" x14ac:dyDescent="0.25">
      <c r="B221" s="17">
        <f t="shared" si="18"/>
        <v>212</v>
      </c>
      <c r="C221" s="18" t="str">
        <f t="shared" si="19"/>
        <v>Fully Paid</v>
      </c>
      <c r="D221" s="18" t="str">
        <f t="shared" si="15"/>
        <v>Fully Paid</v>
      </c>
      <c r="E221" s="18" t="str">
        <f t="shared" si="16"/>
        <v>Fully Paid</v>
      </c>
      <c r="F221" s="18" t="str">
        <f t="shared" si="17"/>
        <v>Fully Paid</v>
      </c>
    </row>
    <row r="222" spans="2:6" x14ac:dyDescent="0.25">
      <c r="B222" s="17">
        <f t="shared" si="18"/>
        <v>213</v>
      </c>
      <c r="C222" s="18" t="str">
        <f t="shared" si="19"/>
        <v>Fully Paid</v>
      </c>
      <c r="D222" s="18" t="str">
        <f t="shared" si="15"/>
        <v>Fully Paid</v>
      </c>
      <c r="E222" s="18" t="str">
        <f t="shared" si="16"/>
        <v>Fully Paid</v>
      </c>
      <c r="F222" s="18" t="str">
        <f t="shared" si="17"/>
        <v>Fully Paid</v>
      </c>
    </row>
    <row r="223" spans="2:6" x14ac:dyDescent="0.25">
      <c r="B223" s="17">
        <f t="shared" si="18"/>
        <v>214</v>
      </c>
      <c r="C223" s="18" t="str">
        <f t="shared" si="19"/>
        <v>Fully Paid</v>
      </c>
      <c r="D223" s="18" t="str">
        <f t="shared" si="15"/>
        <v>Fully Paid</v>
      </c>
      <c r="E223" s="18" t="str">
        <f t="shared" si="16"/>
        <v>Fully Paid</v>
      </c>
      <c r="F223" s="18" t="str">
        <f t="shared" si="17"/>
        <v>Fully Paid</v>
      </c>
    </row>
    <row r="224" spans="2:6" x14ac:dyDescent="0.25">
      <c r="B224" s="17">
        <f t="shared" si="18"/>
        <v>215</v>
      </c>
      <c r="C224" s="18" t="str">
        <f t="shared" si="19"/>
        <v>Fully Paid</v>
      </c>
      <c r="D224" s="18" t="str">
        <f t="shared" si="15"/>
        <v>Fully Paid</v>
      </c>
      <c r="E224" s="18" t="str">
        <f t="shared" si="16"/>
        <v>Fully Paid</v>
      </c>
      <c r="F224" s="18" t="str">
        <f t="shared" si="17"/>
        <v>Fully Paid</v>
      </c>
    </row>
    <row r="225" spans="2:6" x14ac:dyDescent="0.25">
      <c r="B225" s="17">
        <f t="shared" si="18"/>
        <v>216</v>
      </c>
      <c r="C225" s="18" t="str">
        <f t="shared" si="19"/>
        <v>Fully Paid</v>
      </c>
      <c r="D225" s="18" t="str">
        <f t="shared" si="15"/>
        <v>Fully Paid</v>
      </c>
      <c r="E225" s="18" t="str">
        <f t="shared" si="16"/>
        <v>Fully Paid</v>
      </c>
      <c r="F225" s="18" t="str">
        <f t="shared" si="17"/>
        <v>Fully Paid</v>
      </c>
    </row>
    <row r="226" spans="2:6" x14ac:dyDescent="0.25">
      <c r="B226" s="17">
        <f t="shared" si="18"/>
        <v>217</v>
      </c>
      <c r="C226" s="18" t="str">
        <f t="shared" si="19"/>
        <v>Fully Paid</v>
      </c>
      <c r="D226" s="18" t="str">
        <f t="shared" si="15"/>
        <v>Fully Paid</v>
      </c>
      <c r="E226" s="18" t="str">
        <f t="shared" si="16"/>
        <v>Fully Paid</v>
      </c>
      <c r="F226" s="18" t="str">
        <f t="shared" si="17"/>
        <v>Fully Paid</v>
      </c>
    </row>
    <row r="227" spans="2:6" x14ac:dyDescent="0.25">
      <c r="B227" s="17">
        <f t="shared" si="18"/>
        <v>218</v>
      </c>
      <c r="C227" s="18" t="str">
        <f t="shared" si="19"/>
        <v>Fully Paid</v>
      </c>
      <c r="D227" s="18" t="str">
        <f t="shared" si="15"/>
        <v>Fully Paid</v>
      </c>
      <c r="E227" s="18" t="str">
        <f t="shared" si="16"/>
        <v>Fully Paid</v>
      </c>
      <c r="F227" s="18" t="str">
        <f t="shared" si="17"/>
        <v>Fully Paid</v>
      </c>
    </row>
    <row r="228" spans="2:6" x14ac:dyDescent="0.25">
      <c r="B228" s="17">
        <f t="shared" si="18"/>
        <v>219</v>
      </c>
      <c r="C228" s="18" t="str">
        <f t="shared" si="19"/>
        <v>Fully Paid</v>
      </c>
      <c r="D228" s="18" t="str">
        <f t="shared" si="15"/>
        <v>Fully Paid</v>
      </c>
      <c r="E228" s="18" t="str">
        <f t="shared" si="16"/>
        <v>Fully Paid</v>
      </c>
      <c r="F228" s="18" t="str">
        <f t="shared" si="17"/>
        <v>Fully Paid</v>
      </c>
    </row>
    <row r="229" spans="2:6" x14ac:dyDescent="0.25">
      <c r="B229" s="17">
        <f t="shared" si="18"/>
        <v>220</v>
      </c>
      <c r="C229" s="18" t="str">
        <f t="shared" si="19"/>
        <v>Fully Paid</v>
      </c>
      <c r="D229" s="18" t="str">
        <f t="shared" si="15"/>
        <v>Fully Paid</v>
      </c>
      <c r="E229" s="18" t="str">
        <f t="shared" si="16"/>
        <v>Fully Paid</v>
      </c>
      <c r="F229" s="18" t="str">
        <f t="shared" si="17"/>
        <v>Fully Paid</v>
      </c>
    </row>
    <row r="230" spans="2:6" x14ac:dyDescent="0.25">
      <c r="B230" s="17">
        <f t="shared" si="18"/>
        <v>221</v>
      </c>
      <c r="C230" s="18" t="str">
        <f t="shared" si="19"/>
        <v>Fully Paid</v>
      </c>
      <c r="D230" s="18" t="str">
        <f t="shared" si="15"/>
        <v>Fully Paid</v>
      </c>
      <c r="E230" s="18" t="str">
        <f t="shared" si="16"/>
        <v>Fully Paid</v>
      </c>
      <c r="F230" s="18" t="str">
        <f t="shared" si="17"/>
        <v>Fully Paid</v>
      </c>
    </row>
    <row r="231" spans="2:6" x14ac:dyDescent="0.25">
      <c r="B231" s="17">
        <f t="shared" si="18"/>
        <v>222</v>
      </c>
      <c r="C231" s="18" t="str">
        <f t="shared" si="19"/>
        <v>Fully Paid</v>
      </c>
      <c r="D231" s="18" t="str">
        <f t="shared" si="15"/>
        <v>Fully Paid</v>
      </c>
      <c r="E231" s="18" t="str">
        <f t="shared" si="16"/>
        <v>Fully Paid</v>
      </c>
      <c r="F231" s="18" t="str">
        <f t="shared" si="17"/>
        <v>Fully Paid</v>
      </c>
    </row>
    <row r="232" spans="2:6" x14ac:dyDescent="0.25">
      <c r="B232" s="17">
        <f t="shared" si="18"/>
        <v>223</v>
      </c>
      <c r="C232" s="18" t="str">
        <f t="shared" si="19"/>
        <v>Fully Paid</v>
      </c>
      <c r="D232" s="18" t="str">
        <f t="shared" si="15"/>
        <v>Fully Paid</v>
      </c>
      <c r="E232" s="18" t="str">
        <f t="shared" si="16"/>
        <v>Fully Paid</v>
      </c>
      <c r="F232" s="18" t="str">
        <f t="shared" si="17"/>
        <v>Fully Paid</v>
      </c>
    </row>
    <row r="233" spans="2:6" x14ac:dyDescent="0.25">
      <c r="B233" s="17">
        <f t="shared" si="18"/>
        <v>224</v>
      </c>
      <c r="C233" s="18" t="str">
        <f t="shared" si="19"/>
        <v>Fully Paid</v>
      </c>
      <c r="D233" s="18" t="str">
        <f t="shared" si="15"/>
        <v>Fully Paid</v>
      </c>
      <c r="E233" s="18" t="str">
        <f t="shared" si="16"/>
        <v>Fully Paid</v>
      </c>
      <c r="F233" s="18" t="str">
        <f t="shared" si="17"/>
        <v>Fully Paid</v>
      </c>
    </row>
    <row r="234" spans="2:6" x14ac:dyDescent="0.25">
      <c r="B234" s="17">
        <f t="shared" si="18"/>
        <v>225</v>
      </c>
      <c r="C234" s="18" t="str">
        <f t="shared" si="19"/>
        <v>Fully Paid</v>
      </c>
      <c r="D234" s="18" t="str">
        <f t="shared" si="15"/>
        <v>Fully Paid</v>
      </c>
      <c r="E234" s="18" t="str">
        <f t="shared" si="16"/>
        <v>Fully Paid</v>
      </c>
      <c r="F234" s="18" t="str">
        <f t="shared" si="17"/>
        <v>Fully Paid</v>
      </c>
    </row>
    <row r="235" spans="2:6" x14ac:dyDescent="0.25">
      <c r="B235" s="17">
        <f t="shared" si="18"/>
        <v>226</v>
      </c>
      <c r="C235" s="18" t="str">
        <f t="shared" si="19"/>
        <v>Fully Paid</v>
      </c>
      <c r="D235" s="18" t="str">
        <f t="shared" si="15"/>
        <v>Fully Paid</v>
      </c>
      <c r="E235" s="18" t="str">
        <f t="shared" si="16"/>
        <v>Fully Paid</v>
      </c>
      <c r="F235" s="18" t="str">
        <f t="shared" si="17"/>
        <v>Fully Paid</v>
      </c>
    </row>
    <row r="236" spans="2:6" x14ac:dyDescent="0.25">
      <c r="B236" s="17">
        <f t="shared" si="18"/>
        <v>227</v>
      </c>
      <c r="C236" s="18" t="str">
        <f t="shared" si="19"/>
        <v>Fully Paid</v>
      </c>
      <c r="D236" s="18" t="str">
        <f t="shared" si="15"/>
        <v>Fully Paid</v>
      </c>
      <c r="E236" s="18" t="str">
        <f t="shared" si="16"/>
        <v>Fully Paid</v>
      </c>
      <c r="F236" s="18" t="str">
        <f t="shared" si="17"/>
        <v>Fully Paid</v>
      </c>
    </row>
    <row r="237" spans="2:6" x14ac:dyDescent="0.25">
      <c r="B237" s="17">
        <f t="shared" si="18"/>
        <v>228</v>
      </c>
      <c r="C237" s="18" t="str">
        <f t="shared" si="19"/>
        <v>Fully Paid</v>
      </c>
      <c r="D237" s="18" t="str">
        <f t="shared" si="15"/>
        <v>Fully Paid</v>
      </c>
      <c r="E237" s="18" t="str">
        <f t="shared" si="16"/>
        <v>Fully Paid</v>
      </c>
      <c r="F237" s="18" t="str">
        <f t="shared" si="17"/>
        <v>Fully Paid</v>
      </c>
    </row>
    <row r="238" spans="2:6" x14ac:dyDescent="0.25">
      <c r="B238" s="17">
        <f t="shared" si="18"/>
        <v>229</v>
      </c>
      <c r="C238" s="18" t="str">
        <f t="shared" si="19"/>
        <v>Fully Paid</v>
      </c>
      <c r="D238" s="18" t="str">
        <f t="shared" si="15"/>
        <v>Fully Paid</v>
      </c>
      <c r="E238" s="18" t="str">
        <f t="shared" si="16"/>
        <v>Fully Paid</v>
      </c>
      <c r="F238" s="18" t="str">
        <f t="shared" si="17"/>
        <v>Fully Paid</v>
      </c>
    </row>
    <row r="239" spans="2:6" x14ac:dyDescent="0.25">
      <c r="B239" s="17">
        <f t="shared" si="18"/>
        <v>230</v>
      </c>
      <c r="C239" s="18" t="str">
        <f t="shared" si="19"/>
        <v>Fully Paid</v>
      </c>
      <c r="D239" s="18" t="str">
        <f t="shared" si="15"/>
        <v>Fully Paid</v>
      </c>
      <c r="E239" s="18" t="str">
        <f t="shared" si="16"/>
        <v>Fully Paid</v>
      </c>
      <c r="F239" s="18" t="str">
        <f t="shared" si="17"/>
        <v>Fully Paid</v>
      </c>
    </row>
    <row r="240" spans="2:6" x14ac:dyDescent="0.25">
      <c r="B240" s="17">
        <f t="shared" si="18"/>
        <v>231</v>
      </c>
      <c r="C240" s="18" t="str">
        <f t="shared" si="19"/>
        <v>Fully Paid</v>
      </c>
      <c r="D240" s="18" t="str">
        <f t="shared" si="15"/>
        <v>Fully Paid</v>
      </c>
      <c r="E240" s="18" t="str">
        <f t="shared" si="16"/>
        <v>Fully Paid</v>
      </c>
      <c r="F240" s="18" t="str">
        <f t="shared" si="17"/>
        <v>Fully Paid</v>
      </c>
    </row>
    <row r="241" spans="2:6" x14ac:dyDescent="0.25">
      <c r="B241" s="17">
        <f t="shared" si="18"/>
        <v>232</v>
      </c>
      <c r="C241" s="18" t="str">
        <f t="shared" si="19"/>
        <v>Fully Paid</v>
      </c>
      <c r="D241" s="18" t="str">
        <f t="shared" si="15"/>
        <v>Fully Paid</v>
      </c>
      <c r="E241" s="18" t="str">
        <f t="shared" si="16"/>
        <v>Fully Paid</v>
      </c>
      <c r="F241" s="18" t="str">
        <f t="shared" si="17"/>
        <v>Fully Paid</v>
      </c>
    </row>
    <row r="242" spans="2:6" x14ac:dyDescent="0.25">
      <c r="B242" s="17">
        <f t="shared" si="18"/>
        <v>233</v>
      </c>
      <c r="C242" s="18" t="str">
        <f t="shared" si="19"/>
        <v>Fully Paid</v>
      </c>
      <c r="D242" s="18" t="str">
        <f t="shared" si="15"/>
        <v>Fully Paid</v>
      </c>
      <c r="E242" s="18" t="str">
        <f t="shared" si="16"/>
        <v>Fully Paid</v>
      </c>
      <c r="F242" s="18" t="str">
        <f t="shared" si="17"/>
        <v>Fully Paid</v>
      </c>
    </row>
    <row r="243" spans="2:6" x14ac:dyDescent="0.25">
      <c r="B243" s="17">
        <f t="shared" si="18"/>
        <v>234</v>
      </c>
      <c r="C243" s="18" t="str">
        <f t="shared" si="19"/>
        <v>Fully Paid</v>
      </c>
      <c r="D243" s="18" t="str">
        <f t="shared" si="15"/>
        <v>Fully Paid</v>
      </c>
      <c r="E243" s="18" t="str">
        <f t="shared" si="16"/>
        <v>Fully Paid</v>
      </c>
      <c r="F243" s="18" t="str">
        <f t="shared" si="17"/>
        <v>Fully Paid</v>
      </c>
    </row>
    <row r="244" spans="2:6" x14ac:dyDescent="0.25">
      <c r="B244" s="17">
        <f t="shared" si="18"/>
        <v>235</v>
      </c>
      <c r="C244" s="18" t="str">
        <f t="shared" si="19"/>
        <v>Fully Paid</v>
      </c>
      <c r="D244" s="18" t="str">
        <f t="shared" si="15"/>
        <v>Fully Paid</v>
      </c>
      <c r="E244" s="18" t="str">
        <f t="shared" si="16"/>
        <v>Fully Paid</v>
      </c>
      <c r="F244" s="18" t="str">
        <f t="shared" si="17"/>
        <v>Fully Paid</v>
      </c>
    </row>
    <row r="245" spans="2:6" x14ac:dyDescent="0.25">
      <c r="B245" s="17">
        <f t="shared" si="18"/>
        <v>236</v>
      </c>
      <c r="C245" s="18" t="str">
        <f t="shared" si="19"/>
        <v>Fully Paid</v>
      </c>
      <c r="D245" s="18" t="str">
        <f t="shared" si="15"/>
        <v>Fully Paid</v>
      </c>
      <c r="E245" s="18" t="str">
        <f t="shared" si="16"/>
        <v>Fully Paid</v>
      </c>
      <c r="F245" s="18" t="str">
        <f t="shared" si="17"/>
        <v>Fully Paid</v>
      </c>
    </row>
    <row r="246" spans="2:6" x14ac:dyDescent="0.25">
      <c r="B246" s="17">
        <f t="shared" si="18"/>
        <v>237</v>
      </c>
      <c r="C246" s="18" t="str">
        <f t="shared" si="19"/>
        <v>Fully Paid</v>
      </c>
      <c r="D246" s="18" t="str">
        <f t="shared" si="15"/>
        <v>Fully Paid</v>
      </c>
      <c r="E246" s="18" t="str">
        <f t="shared" si="16"/>
        <v>Fully Paid</v>
      </c>
      <c r="F246" s="18" t="str">
        <f t="shared" si="17"/>
        <v>Fully Paid</v>
      </c>
    </row>
    <row r="247" spans="2:6" x14ac:dyDescent="0.25">
      <c r="B247" s="17">
        <f t="shared" si="18"/>
        <v>238</v>
      </c>
      <c r="C247" s="18" t="str">
        <f t="shared" si="19"/>
        <v>Fully Paid</v>
      </c>
      <c r="D247" s="18" t="str">
        <f t="shared" si="15"/>
        <v>Fully Paid</v>
      </c>
      <c r="E247" s="18" t="str">
        <f t="shared" si="16"/>
        <v>Fully Paid</v>
      </c>
      <c r="F247" s="18" t="str">
        <f t="shared" si="17"/>
        <v>Fully Paid</v>
      </c>
    </row>
    <row r="248" spans="2:6" x14ac:dyDescent="0.25">
      <c r="B248" s="17">
        <f t="shared" si="18"/>
        <v>239</v>
      </c>
      <c r="C248" s="18" t="str">
        <f t="shared" si="19"/>
        <v>Fully Paid</v>
      </c>
      <c r="D248" s="18" t="str">
        <f t="shared" si="15"/>
        <v>Fully Paid</v>
      </c>
      <c r="E248" s="18" t="str">
        <f t="shared" si="16"/>
        <v>Fully Paid</v>
      </c>
      <c r="F248" s="18" t="str">
        <f t="shared" si="17"/>
        <v>Fully Paid</v>
      </c>
    </row>
    <row r="249" spans="2:6" x14ac:dyDescent="0.25">
      <c r="B249" s="17">
        <f t="shared" si="18"/>
        <v>240</v>
      </c>
      <c r="C249" s="18" t="str">
        <f t="shared" si="19"/>
        <v>Fully Paid</v>
      </c>
      <c r="D249" s="18" t="str">
        <f t="shared" si="15"/>
        <v>Fully Paid</v>
      </c>
      <c r="E249" s="18" t="str">
        <f t="shared" si="16"/>
        <v>Fully Paid</v>
      </c>
      <c r="F249" s="18" t="str">
        <f t="shared" si="17"/>
        <v>Fully Paid</v>
      </c>
    </row>
    <row r="250" spans="2:6" x14ac:dyDescent="0.25">
      <c r="B250" s="17">
        <f t="shared" si="18"/>
        <v>241</v>
      </c>
      <c r="C250" s="18" t="str">
        <f t="shared" si="19"/>
        <v>Fully Paid</v>
      </c>
      <c r="D250" s="18" t="str">
        <f t="shared" si="15"/>
        <v>Fully Paid</v>
      </c>
      <c r="E250" s="18" t="str">
        <f t="shared" si="16"/>
        <v>Fully Paid</v>
      </c>
      <c r="F250" s="18" t="str">
        <f t="shared" si="17"/>
        <v>Fully Paid</v>
      </c>
    </row>
    <row r="251" spans="2:6" x14ac:dyDescent="0.25">
      <c r="B251" s="17">
        <f t="shared" si="18"/>
        <v>242</v>
      </c>
      <c r="C251" s="18" t="str">
        <f t="shared" si="19"/>
        <v>Fully Paid</v>
      </c>
      <c r="D251" s="18" t="str">
        <f t="shared" si="15"/>
        <v>Fully Paid</v>
      </c>
      <c r="E251" s="18" t="str">
        <f t="shared" si="16"/>
        <v>Fully Paid</v>
      </c>
      <c r="F251" s="18" t="str">
        <f t="shared" si="17"/>
        <v>Fully Paid</v>
      </c>
    </row>
    <row r="252" spans="2:6" x14ac:dyDescent="0.25">
      <c r="B252" s="17">
        <f t="shared" si="18"/>
        <v>243</v>
      </c>
      <c r="C252" s="18" t="str">
        <f t="shared" si="19"/>
        <v>Fully Paid</v>
      </c>
      <c r="D252" s="18" t="str">
        <f t="shared" si="15"/>
        <v>Fully Paid</v>
      </c>
      <c r="E252" s="18" t="str">
        <f t="shared" si="16"/>
        <v>Fully Paid</v>
      </c>
      <c r="F252" s="18" t="str">
        <f t="shared" si="17"/>
        <v>Fully Paid</v>
      </c>
    </row>
    <row r="253" spans="2:6" x14ac:dyDescent="0.25">
      <c r="B253" s="17">
        <f t="shared" si="18"/>
        <v>244</v>
      </c>
      <c r="C253" s="18" t="str">
        <f t="shared" si="19"/>
        <v>Fully Paid</v>
      </c>
      <c r="D253" s="18" t="str">
        <f t="shared" si="15"/>
        <v>Fully Paid</v>
      </c>
      <c r="E253" s="18" t="str">
        <f t="shared" si="16"/>
        <v>Fully Paid</v>
      </c>
      <c r="F253" s="18" t="str">
        <f t="shared" si="17"/>
        <v>Fully Paid</v>
      </c>
    </row>
    <row r="254" spans="2:6" x14ac:dyDescent="0.25">
      <c r="B254" s="17">
        <f t="shared" si="18"/>
        <v>245</v>
      </c>
      <c r="C254" s="18" t="str">
        <f t="shared" si="19"/>
        <v>Fully Paid</v>
      </c>
      <c r="D254" s="18" t="str">
        <f t="shared" si="15"/>
        <v>Fully Paid</v>
      </c>
      <c r="E254" s="18" t="str">
        <f t="shared" si="16"/>
        <v>Fully Paid</v>
      </c>
      <c r="F254" s="18" t="str">
        <f t="shared" si="17"/>
        <v>Fully Paid</v>
      </c>
    </row>
    <row r="255" spans="2:6" x14ac:dyDescent="0.25">
      <c r="B255" s="17">
        <f t="shared" si="18"/>
        <v>246</v>
      </c>
      <c r="C255" s="18" t="str">
        <f t="shared" si="19"/>
        <v>Fully Paid</v>
      </c>
      <c r="D255" s="18" t="str">
        <f t="shared" si="15"/>
        <v>Fully Paid</v>
      </c>
      <c r="E255" s="18" t="str">
        <f t="shared" si="16"/>
        <v>Fully Paid</v>
      </c>
      <c r="F255" s="18" t="str">
        <f t="shared" si="17"/>
        <v>Fully Paid</v>
      </c>
    </row>
    <row r="256" spans="2:6" x14ac:dyDescent="0.25">
      <c r="B256" s="17">
        <f t="shared" si="18"/>
        <v>247</v>
      </c>
      <c r="C256" s="18" t="str">
        <f t="shared" si="19"/>
        <v>Fully Paid</v>
      </c>
      <c r="D256" s="18" t="str">
        <f t="shared" si="15"/>
        <v>Fully Paid</v>
      </c>
      <c r="E256" s="18" t="str">
        <f t="shared" si="16"/>
        <v>Fully Paid</v>
      </c>
      <c r="F256" s="18" t="str">
        <f t="shared" si="17"/>
        <v>Fully Paid</v>
      </c>
    </row>
    <row r="257" spans="2:6" x14ac:dyDescent="0.25">
      <c r="B257" s="17">
        <f t="shared" si="18"/>
        <v>248</v>
      </c>
      <c r="C257" s="18" t="str">
        <f t="shared" si="19"/>
        <v>Fully Paid</v>
      </c>
      <c r="D257" s="18" t="str">
        <f t="shared" si="15"/>
        <v>Fully Paid</v>
      </c>
      <c r="E257" s="18" t="str">
        <f t="shared" si="16"/>
        <v>Fully Paid</v>
      </c>
      <c r="F257" s="18" t="str">
        <f t="shared" si="17"/>
        <v>Fully Paid</v>
      </c>
    </row>
    <row r="258" spans="2:6" x14ac:dyDescent="0.25">
      <c r="B258" s="17">
        <f t="shared" si="18"/>
        <v>249</v>
      </c>
      <c r="C258" s="18" t="str">
        <f t="shared" si="19"/>
        <v>Fully Paid</v>
      </c>
      <c r="D258" s="18" t="str">
        <f t="shared" si="15"/>
        <v>Fully Paid</v>
      </c>
      <c r="E258" s="18" t="str">
        <f t="shared" si="16"/>
        <v>Fully Paid</v>
      </c>
      <c r="F258" s="18" t="str">
        <f t="shared" si="17"/>
        <v>Fully Paid</v>
      </c>
    </row>
    <row r="259" spans="2:6" x14ac:dyDescent="0.25">
      <c r="B259" s="17">
        <f t="shared" si="18"/>
        <v>250</v>
      </c>
      <c r="C259" s="18" t="str">
        <f t="shared" si="19"/>
        <v>Fully Paid</v>
      </c>
      <c r="D259" s="18" t="str">
        <f t="shared" si="15"/>
        <v>Fully Paid</v>
      </c>
      <c r="E259" s="18" t="str">
        <f t="shared" si="16"/>
        <v>Fully Paid</v>
      </c>
      <c r="F259" s="18" t="str">
        <f t="shared" si="17"/>
        <v>Fully Paid</v>
      </c>
    </row>
    <row r="260" spans="2:6" x14ac:dyDescent="0.25">
      <c r="B260" s="17">
        <f t="shared" si="18"/>
        <v>251</v>
      </c>
      <c r="C260" s="18" t="str">
        <f t="shared" si="19"/>
        <v>Fully Paid</v>
      </c>
      <c r="D260" s="18" t="str">
        <f t="shared" si="15"/>
        <v>Fully Paid</v>
      </c>
      <c r="E260" s="18" t="str">
        <f t="shared" si="16"/>
        <v>Fully Paid</v>
      </c>
      <c r="F260" s="18" t="str">
        <f t="shared" si="17"/>
        <v>Fully Paid</v>
      </c>
    </row>
    <row r="261" spans="2:6" x14ac:dyDescent="0.25">
      <c r="B261" s="17">
        <f t="shared" si="18"/>
        <v>252</v>
      </c>
      <c r="C261" s="18" t="str">
        <f t="shared" si="19"/>
        <v>Fully Paid</v>
      </c>
      <c r="D261" s="18" t="str">
        <f t="shared" si="15"/>
        <v>Fully Paid</v>
      </c>
      <c r="E261" s="18" t="str">
        <f t="shared" si="16"/>
        <v>Fully Paid</v>
      </c>
      <c r="F261" s="18" t="str">
        <f t="shared" si="17"/>
        <v>Fully Paid</v>
      </c>
    </row>
    <row r="262" spans="2:6" x14ac:dyDescent="0.25">
      <c r="B262" s="17">
        <f t="shared" si="18"/>
        <v>253</v>
      </c>
      <c r="C262" s="18" t="str">
        <f t="shared" si="19"/>
        <v>Fully Paid</v>
      </c>
      <c r="D262" s="18" t="str">
        <f t="shared" si="15"/>
        <v>Fully Paid</v>
      </c>
      <c r="E262" s="18" t="str">
        <f t="shared" si="16"/>
        <v>Fully Paid</v>
      </c>
      <c r="F262" s="18" t="str">
        <f t="shared" si="17"/>
        <v>Fully Paid</v>
      </c>
    </row>
    <row r="263" spans="2:6" x14ac:dyDescent="0.25">
      <c r="B263" s="17">
        <f t="shared" si="18"/>
        <v>254</v>
      </c>
      <c r="C263" s="18" t="str">
        <f t="shared" si="19"/>
        <v>Fully Paid</v>
      </c>
      <c r="D263" s="18" t="str">
        <f t="shared" si="15"/>
        <v>Fully Paid</v>
      </c>
      <c r="E263" s="18" t="str">
        <f t="shared" si="16"/>
        <v>Fully Paid</v>
      </c>
      <c r="F263" s="18" t="str">
        <f t="shared" si="17"/>
        <v>Fully Paid</v>
      </c>
    </row>
    <row r="264" spans="2:6" x14ac:dyDescent="0.25">
      <c r="B264" s="17">
        <f t="shared" si="18"/>
        <v>255</v>
      </c>
      <c r="C264" s="18" t="str">
        <f t="shared" si="19"/>
        <v>Fully Paid</v>
      </c>
      <c r="D264" s="18" t="str">
        <f t="shared" si="15"/>
        <v>Fully Paid</v>
      </c>
      <c r="E264" s="18" t="str">
        <f t="shared" si="16"/>
        <v>Fully Paid</v>
      </c>
      <c r="F264" s="18" t="str">
        <f t="shared" si="17"/>
        <v>Fully Paid</v>
      </c>
    </row>
    <row r="265" spans="2:6" x14ac:dyDescent="0.25">
      <c r="B265" s="17">
        <f t="shared" si="18"/>
        <v>256</v>
      </c>
      <c r="C265" s="18" t="str">
        <f t="shared" si="19"/>
        <v>Fully Paid</v>
      </c>
      <c r="D265" s="18" t="str">
        <f t="shared" si="15"/>
        <v>Fully Paid</v>
      </c>
      <c r="E265" s="18" t="str">
        <f t="shared" si="16"/>
        <v>Fully Paid</v>
      </c>
      <c r="F265" s="18" t="str">
        <f t="shared" si="17"/>
        <v>Fully Paid</v>
      </c>
    </row>
    <row r="266" spans="2:6" x14ac:dyDescent="0.25">
      <c r="B266" s="17">
        <f t="shared" si="18"/>
        <v>257</v>
      </c>
      <c r="C266" s="18" t="str">
        <f t="shared" si="19"/>
        <v>Fully Paid</v>
      </c>
      <c r="D266" s="18" t="str">
        <f t="shared" si="15"/>
        <v>Fully Paid</v>
      </c>
      <c r="E266" s="18" t="str">
        <f t="shared" si="16"/>
        <v>Fully Paid</v>
      </c>
      <c r="F266" s="18" t="str">
        <f t="shared" si="17"/>
        <v>Fully Paid</v>
      </c>
    </row>
    <row r="267" spans="2:6" x14ac:dyDescent="0.25">
      <c r="B267" s="17">
        <f t="shared" si="18"/>
        <v>258</v>
      </c>
      <c r="C267" s="18" t="str">
        <f t="shared" si="19"/>
        <v>Fully Paid</v>
      </c>
      <c r="D267" s="18" t="str">
        <f t="shared" ref="D267:D330" si="20">IF(B267&lt;=$C$6,-PMT($C$4,$C$6,$C$2),"Fully Paid")</f>
        <v>Fully Paid</v>
      </c>
      <c r="E267" s="18" t="str">
        <f t="shared" ref="E267:E330" si="21">IF(B267&lt;=$C$6,D267-F267,"Fully Paid")</f>
        <v>Fully Paid</v>
      </c>
      <c r="F267" s="18" t="str">
        <f t="shared" ref="F267:F330" si="22">IF(B267&lt;=$C$6,-PPMT($C$4,B267,$C$6,$C$10),"Fully Paid")</f>
        <v>Fully Paid</v>
      </c>
    </row>
    <row r="268" spans="2:6" x14ac:dyDescent="0.25">
      <c r="B268" s="17">
        <f t="shared" ref="B268:B331" si="23">B267+1</f>
        <v>259</v>
      </c>
      <c r="C268" s="18" t="str">
        <f t="shared" ref="C268:C331" si="24">IF(B267&lt;=C$6,C267-F267,"Fully Paid")</f>
        <v>Fully Paid</v>
      </c>
      <c r="D268" s="18" t="str">
        <f t="shared" si="20"/>
        <v>Fully Paid</v>
      </c>
      <c r="E268" s="18" t="str">
        <f t="shared" si="21"/>
        <v>Fully Paid</v>
      </c>
      <c r="F268" s="18" t="str">
        <f t="shared" si="22"/>
        <v>Fully Paid</v>
      </c>
    </row>
    <row r="269" spans="2:6" x14ac:dyDescent="0.25">
      <c r="B269" s="17">
        <f t="shared" si="23"/>
        <v>260</v>
      </c>
      <c r="C269" s="18" t="str">
        <f t="shared" si="24"/>
        <v>Fully Paid</v>
      </c>
      <c r="D269" s="18" t="str">
        <f t="shared" si="20"/>
        <v>Fully Paid</v>
      </c>
      <c r="E269" s="18" t="str">
        <f t="shared" si="21"/>
        <v>Fully Paid</v>
      </c>
      <c r="F269" s="18" t="str">
        <f t="shared" si="22"/>
        <v>Fully Paid</v>
      </c>
    </row>
    <row r="270" spans="2:6" x14ac:dyDescent="0.25">
      <c r="B270" s="17">
        <f t="shared" si="23"/>
        <v>261</v>
      </c>
      <c r="C270" s="18" t="str">
        <f t="shared" si="24"/>
        <v>Fully Paid</v>
      </c>
      <c r="D270" s="18" t="str">
        <f t="shared" si="20"/>
        <v>Fully Paid</v>
      </c>
      <c r="E270" s="18" t="str">
        <f t="shared" si="21"/>
        <v>Fully Paid</v>
      </c>
      <c r="F270" s="18" t="str">
        <f t="shared" si="22"/>
        <v>Fully Paid</v>
      </c>
    </row>
    <row r="271" spans="2:6" x14ac:dyDescent="0.25">
      <c r="B271" s="17">
        <f t="shared" si="23"/>
        <v>262</v>
      </c>
      <c r="C271" s="18" t="str">
        <f t="shared" si="24"/>
        <v>Fully Paid</v>
      </c>
      <c r="D271" s="18" t="str">
        <f t="shared" si="20"/>
        <v>Fully Paid</v>
      </c>
      <c r="E271" s="18" t="str">
        <f t="shared" si="21"/>
        <v>Fully Paid</v>
      </c>
      <c r="F271" s="18" t="str">
        <f t="shared" si="22"/>
        <v>Fully Paid</v>
      </c>
    </row>
    <row r="272" spans="2:6" x14ac:dyDescent="0.25">
      <c r="B272" s="17">
        <f t="shared" si="23"/>
        <v>263</v>
      </c>
      <c r="C272" s="18" t="str">
        <f t="shared" si="24"/>
        <v>Fully Paid</v>
      </c>
      <c r="D272" s="18" t="str">
        <f t="shared" si="20"/>
        <v>Fully Paid</v>
      </c>
      <c r="E272" s="18" t="str">
        <f t="shared" si="21"/>
        <v>Fully Paid</v>
      </c>
      <c r="F272" s="18" t="str">
        <f t="shared" si="22"/>
        <v>Fully Paid</v>
      </c>
    </row>
    <row r="273" spans="2:6" x14ac:dyDescent="0.25">
      <c r="B273" s="17">
        <f t="shared" si="23"/>
        <v>264</v>
      </c>
      <c r="C273" s="18" t="str">
        <f t="shared" si="24"/>
        <v>Fully Paid</v>
      </c>
      <c r="D273" s="18" t="str">
        <f t="shared" si="20"/>
        <v>Fully Paid</v>
      </c>
      <c r="E273" s="18" t="str">
        <f t="shared" si="21"/>
        <v>Fully Paid</v>
      </c>
      <c r="F273" s="18" t="str">
        <f t="shared" si="22"/>
        <v>Fully Paid</v>
      </c>
    </row>
    <row r="274" spans="2:6" x14ac:dyDescent="0.25">
      <c r="B274" s="17">
        <f t="shared" si="23"/>
        <v>265</v>
      </c>
      <c r="C274" s="18" t="str">
        <f t="shared" si="24"/>
        <v>Fully Paid</v>
      </c>
      <c r="D274" s="18" t="str">
        <f t="shared" si="20"/>
        <v>Fully Paid</v>
      </c>
      <c r="E274" s="18" t="str">
        <f t="shared" si="21"/>
        <v>Fully Paid</v>
      </c>
      <c r="F274" s="18" t="str">
        <f t="shared" si="22"/>
        <v>Fully Paid</v>
      </c>
    </row>
    <row r="275" spans="2:6" x14ac:dyDescent="0.25">
      <c r="B275" s="17">
        <f t="shared" si="23"/>
        <v>266</v>
      </c>
      <c r="C275" s="18" t="str">
        <f t="shared" si="24"/>
        <v>Fully Paid</v>
      </c>
      <c r="D275" s="18" t="str">
        <f t="shared" si="20"/>
        <v>Fully Paid</v>
      </c>
      <c r="E275" s="18" t="str">
        <f t="shared" si="21"/>
        <v>Fully Paid</v>
      </c>
      <c r="F275" s="18" t="str">
        <f t="shared" si="22"/>
        <v>Fully Paid</v>
      </c>
    </row>
    <row r="276" spans="2:6" x14ac:dyDescent="0.25">
      <c r="B276" s="17">
        <f t="shared" si="23"/>
        <v>267</v>
      </c>
      <c r="C276" s="18" t="str">
        <f t="shared" si="24"/>
        <v>Fully Paid</v>
      </c>
      <c r="D276" s="18" t="str">
        <f t="shared" si="20"/>
        <v>Fully Paid</v>
      </c>
      <c r="E276" s="18" t="str">
        <f t="shared" si="21"/>
        <v>Fully Paid</v>
      </c>
      <c r="F276" s="18" t="str">
        <f t="shared" si="22"/>
        <v>Fully Paid</v>
      </c>
    </row>
    <row r="277" spans="2:6" x14ac:dyDescent="0.25">
      <c r="B277" s="17">
        <f t="shared" si="23"/>
        <v>268</v>
      </c>
      <c r="C277" s="18" t="str">
        <f t="shared" si="24"/>
        <v>Fully Paid</v>
      </c>
      <c r="D277" s="18" t="str">
        <f t="shared" si="20"/>
        <v>Fully Paid</v>
      </c>
      <c r="E277" s="18" t="str">
        <f t="shared" si="21"/>
        <v>Fully Paid</v>
      </c>
      <c r="F277" s="18" t="str">
        <f t="shared" si="22"/>
        <v>Fully Paid</v>
      </c>
    </row>
    <row r="278" spans="2:6" x14ac:dyDescent="0.25">
      <c r="B278" s="17">
        <f t="shared" si="23"/>
        <v>269</v>
      </c>
      <c r="C278" s="18" t="str">
        <f t="shared" si="24"/>
        <v>Fully Paid</v>
      </c>
      <c r="D278" s="18" t="str">
        <f t="shared" si="20"/>
        <v>Fully Paid</v>
      </c>
      <c r="E278" s="18" t="str">
        <f t="shared" si="21"/>
        <v>Fully Paid</v>
      </c>
      <c r="F278" s="18" t="str">
        <f t="shared" si="22"/>
        <v>Fully Paid</v>
      </c>
    </row>
    <row r="279" spans="2:6" x14ac:dyDescent="0.25">
      <c r="B279" s="17">
        <f t="shared" si="23"/>
        <v>270</v>
      </c>
      <c r="C279" s="18" t="str">
        <f t="shared" si="24"/>
        <v>Fully Paid</v>
      </c>
      <c r="D279" s="18" t="str">
        <f t="shared" si="20"/>
        <v>Fully Paid</v>
      </c>
      <c r="E279" s="18" t="str">
        <f t="shared" si="21"/>
        <v>Fully Paid</v>
      </c>
      <c r="F279" s="18" t="str">
        <f t="shared" si="22"/>
        <v>Fully Paid</v>
      </c>
    </row>
    <row r="280" spans="2:6" x14ac:dyDescent="0.25">
      <c r="B280" s="17">
        <f t="shared" si="23"/>
        <v>271</v>
      </c>
      <c r="C280" s="18" t="str">
        <f t="shared" si="24"/>
        <v>Fully Paid</v>
      </c>
      <c r="D280" s="18" t="str">
        <f t="shared" si="20"/>
        <v>Fully Paid</v>
      </c>
      <c r="E280" s="18" t="str">
        <f t="shared" si="21"/>
        <v>Fully Paid</v>
      </c>
      <c r="F280" s="18" t="str">
        <f t="shared" si="22"/>
        <v>Fully Paid</v>
      </c>
    </row>
    <row r="281" spans="2:6" x14ac:dyDescent="0.25">
      <c r="B281" s="17">
        <f t="shared" si="23"/>
        <v>272</v>
      </c>
      <c r="C281" s="18" t="str">
        <f t="shared" si="24"/>
        <v>Fully Paid</v>
      </c>
      <c r="D281" s="18" t="str">
        <f t="shared" si="20"/>
        <v>Fully Paid</v>
      </c>
      <c r="E281" s="18" t="str">
        <f t="shared" si="21"/>
        <v>Fully Paid</v>
      </c>
      <c r="F281" s="18" t="str">
        <f t="shared" si="22"/>
        <v>Fully Paid</v>
      </c>
    </row>
    <row r="282" spans="2:6" x14ac:dyDescent="0.25">
      <c r="B282" s="17">
        <f t="shared" si="23"/>
        <v>273</v>
      </c>
      <c r="C282" s="18" t="str">
        <f t="shared" si="24"/>
        <v>Fully Paid</v>
      </c>
      <c r="D282" s="18" t="str">
        <f t="shared" si="20"/>
        <v>Fully Paid</v>
      </c>
      <c r="E282" s="18" t="str">
        <f t="shared" si="21"/>
        <v>Fully Paid</v>
      </c>
      <c r="F282" s="18" t="str">
        <f t="shared" si="22"/>
        <v>Fully Paid</v>
      </c>
    </row>
    <row r="283" spans="2:6" x14ac:dyDescent="0.25">
      <c r="B283" s="17">
        <f t="shared" si="23"/>
        <v>274</v>
      </c>
      <c r="C283" s="18" t="str">
        <f t="shared" si="24"/>
        <v>Fully Paid</v>
      </c>
      <c r="D283" s="18" t="str">
        <f t="shared" si="20"/>
        <v>Fully Paid</v>
      </c>
      <c r="E283" s="18" t="str">
        <f t="shared" si="21"/>
        <v>Fully Paid</v>
      </c>
      <c r="F283" s="18" t="str">
        <f t="shared" si="22"/>
        <v>Fully Paid</v>
      </c>
    </row>
    <row r="284" spans="2:6" x14ac:dyDescent="0.25">
      <c r="B284" s="17">
        <f t="shared" si="23"/>
        <v>275</v>
      </c>
      <c r="C284" s="18" t="str">
        <f t="shared" si="24"/>
        <v>Fully Paid</v>
      </c>
      <c r="D284" s="18" t="str">
        <f t="shared" si="20"/>
        <v>Fully Paid</v>
      </c>
      <c r="E284" s="18" t="str">
        <f t="shared" si="21"/>
        <v>Fully Paid</v>
      </c>
      <c r="F284" s="18" t="str">
        <f t="shared" si="22"/>
        <v>Fully Paid</v>
      </c>
    </row>
    <row r="285" spans="2:6" x14ac:dyDescent="0.25">
      <c r="B285" s="17">
        <f t="shared" si="23"/>
        <v>276</v>
      </c>
      <c r="C285" s="18" t="str">
        <f t="shared" si="24"/>
        <v>Fully Paid</v>
      </c>
      <c r="D285" s="18" t="str">
        <f t="shared" si="20"/>
        <v>Fully Paid</v>
      </c>
      <c r="E285" s="18" t="str">
        <f t="shared" si="21"/>
        <v>Fully Paid</v>
      </c>
      <c r="F285" s="18" t="str">
        <f t="shared" si="22"/>
        <v>Fully Paid</v>
      </c>
    </row>
    <row r="286" spans="2:6" x14ac:dyDescent="0.25">
      <c r="B286" s="17">
        <f t="shared" si="23"/>
        <v>277</v>
      </c>
      <c r="C286" s="18" t="str">
        <f t="shared" si="24"/>
        <v>Fully Paid</v>
      </c>
      <c r="D286" s="18" t="str">
        <f t="shared" si="20"/>
        <v>Fully Paid</v>
      </c>
      <c r="E286" s="18" t="str">
        <f t="shared" si="21"/>
        <v>Fully Paid</v>
      </c>
      <c r="F286" s="18" t="str">
        <f t="shared" si="22"/>
        <v>Fully Paid</v>
      </c>
    </row>
    <row r="287" spans="2:6" x14ac:dyDescent="0.25">
      <c r="B287" s="17">
        <f t="shared" si="23"/>
        <v>278</v>
      </c>
      <c r="C287" s="18" t="str">
        <f t="shared" si="24"/>
        <v>Fully Paid</v>
      </c>
      <c r="D287" s="18" t="str">
        <f t="shared" si="20"/>
        <v>Fully Paid</v>
      </c>
      <c r="E287" s="18" t="str">
        <f t="shared" si="21"/>
        <v>Fully Paid</v>
      </c>
      <c r="F287" s="18" t="str">
        <f t="shared" si="22"/>
        <v>Fully Paid</v>
      </c>
    </row>
    <row r="288" spans="2:6" x14ac:dyDescent="0.25">
      <c r="B288" s="17">
        <f t="shared" si="23"/>
        <v>279</v>
      </c>
      <c r="C288" s="18" t="str">
        <f t="shared" si="24"/>
        <v>Fully Paid</v>
      </c>
      <c r="D288" s="18" t="str">
        <f t="shared" si="20"/>
        <v>Fully Paid</v>
      </c>
      <c r="E288" s="18" t="str">
        <f t="shared" si="21"/>
        <v>Fully Paid</v>
      </c>
      <c r="F288" s="18" t="str">
        <f t="shared" si="22"/>
        <v>Fully Paid</v>
      </c>
    </row>
    <row r="289" spans="2:6" x14ac:dyDescent="0.25">
      <c r="B289" s="17">
        <f t="shared" si="23"/>
        <v>280</v>
      </c>
      <c r="C289" s="18" t="str">
        <f t="shared" si="24"/>
        <v>Fully Paid</v>
      </c>
      <c r="D289" s="18" t="str">
        <f t="shared" si="20"/>
        <v>Fully Paid</v>
      </c>
      <c r="E289" s="18" t="str">
        <f t="shared" si="21"/>
        <v>Fully Paid</v>
      </c>
      <c r="F289" s="18" t="str">
        <f t="shared" si="22"/>
        <v>Fully Paid</v>
      </c>
    </row>
    <row r="290" spans="2:6" x14ac:dyDescent="0.25">
      <c r="B290" s="17">
        <f t="shared" si="23"/>
        <v>281</v>
      </c>
      <c r="C290" s="18" t="str">
        <f t="shared" si="24"/>
        <v>Fully Paid</v>
      </c>
      <c r="D290" s="18" t="str">
        <f t="shared" si="20"/>
        <v>Fully Paid</v>
      </c>
      <c r="E290" s="18" t="str">
        <f t="shared" si="21"/>
        <v>Fully Paid</v>
      </c>
      <c r="F290" s="18" t="str">
        <f t="shared" si="22"/>
        <v>Fully Paid</v>
      </c>
    </row>
    <row r="291" spans="2:6" x14ac:dyDescent="0.25">
      <c r="B291" s="17">
        <f t="shared" si="23"/>
        <v>282</v>
      </c>
      <c r="C291" s="18" t="str">
        <f t="shared" si="24"/>
        <v>Fully Paid</v>
      </c>
      <c r="D291" s="18" t="str">
        <f t="shared" si="20"/>
        <v>Fully Paid</v>
      </c>
      <c r="E291" s="18" t="str">
        <f t="shared" si="21"/>
        <v>Fully Paid</v>
      </c>
      <c r="F291" s="18" t="str">
        <f t="shared" si="22"/>
        <v>Fully Paid</v>
      </c>
    </row>
    <row r="292" spans="2:6" x14ac:dyDescent="0.25">
      <c r="B292" s="17">
        <f t="shared" si="23"/>
        <v>283</v>
      </c>
      <c r="C292" s="18" t="str">
        <f t="shared" si="24"/>
        <v>Fully Paid</v>
      </c>
      <c r="D292" s="18" t="str">
        <f t="shared" si="20"/>
        <v>Fully Paid</v>
      </c>
      <c r="E292" s="18" t="str">
        <f t="shared" si="21"/>
        <v>Fully Paid</v>
      </c>
      <c r="F292" s="18" t="str">
        <f t="shared" si="22"/>
        <v>Fully Paid</v>
      </c>
    </row>
    <row r="293" spans="2:6" x14ac:dyDescent="0.25">
      <c r="B293" s="17">
        <f t="shared" si="23"/>
        <v>284</v>
      </c>
      <c r="C293" s="18" t="str">
        <f t="shared" si="24"/>
        <v>Fully Paid</v>
      </c>
      <c r="D293" s="18" t="str">
        <f t="shared" si="20"/>
        <v>Fully Paid</v>
      </c>
      <c r="E293" s="18" t="str">
        <f t="shared" si="21"/>
        <v>Fully Paid</v>
      </c>
      <c r="F293" s="18" t="str">
        <f t="shared" si="22"/>
        <v>Fully Paid</v>
      </c>
    </row>
    <row r="294" spans="2:6" x14ac:dyDescent="0.25">
      <c r="B294" s="17">
        <f t="shared" si="23"/>
        <v>285</v>
      </c>
      <c r="C294" s="18" t="str">
        <f t="shared" si="24"/>
        <v>Fully Paid</v>
      </c>
      <c r="D294" s="18" t="str">
        <f t="shared" si="20"/>
        <v>Fully Paid</v>
      </c>
      <c r="E294" s="18" t="str">
        <f t="shared" si="21"/>
        <v>Fully Paid</v>
      </c>
      <c r="F294" s="18" t="str">
        <f t="shared" si="22"/>
        <v>Fully Paid</v>
      </c>
    </row>
    <row r="295" spans="2:6" x14ac:dyDescent="0.25">
      <c r="B295" s="17">
        <f t="shared" si="23"/>
        <v>286</v>
      </c>
      <c r="C295" s="18" t="str">
        <f t="shared" si="24"/>
        <v>Fully Paid</v>
      </c>
      <c r="D295" s="18" t="str">
        <f t="shared" si="20"/>
        <v>Fully Paid</v>
      </c>
      <c r="E295" s="18" t="str">
        <f t="shared" si="21"/>
        <v>Fully Paid</v>
      </c>
      <c r="F295" s="18" t="str">
        <f t="shared" si="22"/>
        <v>Fully Paid</v>
      </c>
    </row>
    <row r="296" spans="2:6" x14ac:dyDescent="0.25">
      <c r="B296" s="17">
        <f t="shared" si="23"/>
        <v>287</v>
      </c>
      <c r="C296" s="18" t="str">
        <f t="shared" si="24"/>
        <v>Fully Paid</v>
      </c>
      <c r="D296" s="18" t="str">
        <f t="shared" si="20"/>
        <v>Fully Paid</v>
      </c>
      <c r="E296" s="18" t="str">
        <f t="shared" si="21"/>
        <v>Fully Paid</v>
      </c>
      <c r="F296" s="18" t="str">
        <f t="shared" si="22"/>
        <v>Fully Paid</v>
      </c>
    </row>
    <row r="297" spans="2:6" x14ac:dyDescent="0.25">
      <c r="B297" s="17">
        <f t="shared" si="23"/>
        <v>288</v>
      </c>
      <c r="C297" s="18" t="str">
        <f t="shared" si="24"/>
        <v>Fully Paid</v>
      </c>
      <c r="D297" s="18" t="str">
        <f t="shared" si="20"/>
        <v>Fully Paid</v>
      </c>
      <c r="E297" s="18" t="str">
        <f t="shared" si="21"/>
        <v>Fully Paid</v>
      </c>
      <c r="F297" s="18" t="str">
        <f t="shared" si="22"/>
        <v>Fully Paid</v>
      </c>
    </row>
    <row r="298" spans="2:6" x14ac:dyDescent="0.25">
      <c r="B298" s="17">
        <f t="shared" si="23"/>
        <v>289</v>
      </c>
      <c r="C298" s="18" t="str">
        <f t="shared" si="24"/>
        <v>Fully Paid</v>
      </c>
      <c r="D298" s="18" t="str">
        <f t="shared" si="20"/>
        <v>Fully Paid</v>
      </c>
      <c r="E298" s="18" t="str">
        <f t="shared" si="21"/>
        <v>Fully Paid</v>
      </c>
      <c r="F298" s="18" t="str">
        <f t="shared" si="22"/>
        <v>Fully Paid</v>
      </c>
    </row>
    <row r="299" spans="2:6" x14ac:dyDescent="0.25">
      <c r="B299" s="17">
        <f t="shared" si="23"/>
        <v>290</v>
      </c>
      <c r="C299" s="18" t="str">
        <f t="shared" si="24"/>
        <v>Fully Paid</v>
      </c>
      <c r="D299" s="18" t="str">
        <f t="shared" si="20"/>
        <v>Fully Paid</v>
      </c>
      <c r="E299" s="18" t="str">
        <f t="shared" si="21"/>
        <v>Fully Paid</v>
      </c>
      <c r="F299" s="18" t="str">
        <f t="shared" si="22"/>
        <v>Fully Paid</v>
      </c>
    </row>
    <row r="300" spans="2:6" x14ac:dyDescent="0.25">
      <c r="B300" s="17">
        <f t="shared" si="23"/>
        <v>291</v>
      </c>
      <c r="C300" s="18" t="str">
        <f t="shared" si="24"/>
        <v>Fully Paid</v>
      </c>
      <c r="D300" s="18" t="str">
        <f t="shared" si="20"/>
        <v>Fully Paid</v>
      </c>
      <c r="E300" s="18" t="str">
        <f t="shared" si="21"/>
        <v>Fully Paid</v>
      </c>
      <c r="F300" s="18" t="str">
        <f t="shared" si="22"/>
        <v>Fully Paid</v>
      </c>
    </row>
    <row r="301" spans="2:6" x14ac:dyDescent="0.25">
      <c r="B301" s="17">
        <f t="shared" si="23"/>
        <v>292</v>
      </c>
      <c r="C301" s="18" t="str">
        <f t="shared" si="24"/>
        <v>Fully Paid</v>
      </c>
      <c r="D301" s="18" t="str">
        <f t="shared" si="20"/>
        <v>Fully Paid</v>
      </c>
      <c r="E301" s="18" t="str">
        <f t="shared" si="21"/>
        <v>Fully Paid</v>
      </c>
      <c r="F301" s="18" t="str">
        <f t="shared" si="22"/>
        <v>Fully Paid</v>
      </c>
    </row>
    <row r="302" spans="2:6" x14ac:dyDescent="0.25">
      <c r="B302" s="17">
        <f t="shared" si="23"/>
        <v>293</v>
      </c>
      <c r="C302" s="18" t="str">
        <f t="shared" si="24"/>
        <v>Fully Paid</v>
      </c>
      <c r="D302" s="18" t="str">
        <f t="shared" si="20"/>
        <v>Fully Paid</v>
      </c>
      <c r="E302" s="18" t="str">
        <f t="shared" si="21"/>
        <v>Fully Paid</v>
      </c>
      <c r="F302" s="18" t="str">
        <f t="shared" si="22"/>
        <v>Fully Paid</v>
      </c>
    </row>
    <row r="303" spans="2:6" x14ac:dyDescent="0.25">
      <c r="B303" s="17">
        <f t="shared" si="23"/>
        <v>294</v>
      </c>
      <c r="C303" s="18" t="str">
        <f t="shared" si="24"/>
        <v>Fully Paid</v>
      </c>
      <c r="D303" s="18" t="str">
        <f t="shared" si="20"/>
        <v>Fully Paid</v>
      </c>
      <c r="E303" s="18" t="str">
        <f t="shared" si="21"/>
        <v>Fully Paid</v>
      </c>
      <c r="F303" s="18" t="str">
        <f t="shared" si="22"/>
        <v>Fully Paid</v>
      </c>
    </row>
    <row r="304" spans="2:6" x14ac:dyDescent="0.25">
      <c r="B304" s="17">
        <f t="shared" si="23"/>
        <v>295</v>
      </c>
      <c r="C304" s="18" t="str">
        <f t="shared" si="24"/>
        <v>Fully Paid</v>
      </c>
      <c r="D304" s="18" t="str">
        <f t="shared" si="20"/>
        <v>Fully Paid</v>
      </c>
      <c r="E304" s="18" t="str">
        <f t="shared" si="21"/>
        <v>Fully Paid</v>
      </c>
      <c r="F304" s="18" t="str">
        <f t="shared" si="22"/>
        <v>Fully Paid</v>
      </c>
    </row>
    <row r="305" spans="2:6" x14ac:dyDescent="0.25">
      <c r="B305" s="17">
        <f t="shared" si="23"/>
        <v>296</v>
      </c>
      <c r="C305" s="18" t="str">
        <f t="shared" si="24"/>
        <v>Fully Paid</v>
      </c>
      <c r="D305" s="18" t="str">
        <f t="shared" si="20"/>
        <v>Fully Paid</v>
      </c>
      <c r="E305" s="18" t="str">
        <f t="shared" si="21"/>
        <v>Fully Paid</v>
      </c>
      <c r="F305" s="18" t="str">
        <f t="shared" si="22"/>
        <v>Fully Paid</v>
      </c>
    </row>
    <row r="306" spans="2:6" x14ac:dyDescent="0.25">
      <c r="B306" s="17">
        <f t="shared" si="23"/>
        <v>297</v>
      </c>
      <c r="C306" s="18" t="str">
        <f t="shared" si="24"/>
        <v>Fully Paid</v>
      </c>
      <c r="D306" s="18" t="str">
        <f t="shared" si="20"/>
        <v>Fully Paid</v>
      </c>
      <c r="E306" s="18" t="str">
        <f t="shared" si="21"/>
        <v>Fully Paid</v>
      </c>
      <c r="F306" s="18" t="str">
        <f t="shared" si="22"/>
        <v>Fully Paid</v>
      </c>
    </row>
    <row r="307" spans="2:6" x14ac:dyDescent="0.25">
      <c r="B307" s="17">
        <f t="shared" si="23"/>
        <v>298</v>
      </c>
      <c r="C307" s="18" t="str">
        <f t="shared" si="24"/>
        <v>Fully Paid</v>
      </c>
      <c r="D307" s="18" t="str">
        <f t="shared" si="20"/>
        <v>Fully Paid</v>
      </c>
      <c r="E307" s="18" t="str">
        <f t="shared" si="21"/>
        <v>Fully Paid</v>
      </c>
      <c r="F307" s="18" t="str">
        <f t="shared" si="22"/>
        <v>Fully Paid</v>
      </c>
    </row>
    <row r="308" spans="2:6" x14ac:dyDescent="0.25">
      <c r="B308" s="17">
        <f t="shared" si="23"/>
        <v>299</v>
      </c>
      <c r="C308" s="18" t="str">
        <f t="shared" si="24"/>
        <v>Fully Paid</v>
      </c>
      <c r="D308" s="18" t="str">
        <f t="shared" si="20"/>
        <v>Fully Paid</v>
      </c>
      <c r="E308" s="18" t="str">
        <f t="shared" si="21"/>
        <v>Fully Paid</v>
      </c>
      <c r="F308" s="18" t="str">
        <f t="shared" si="22"/>
        <v>Fully Paid</v>
      </c>
    </row>
    <row r="309" spans="2:6" x14ac:dyDescent="0.25">
      <c r="B309" s="17">
        <f t="shared" si="23"/>
        <v>300</v>
      </c>
      <c r="C309" s="18" t="str">
        <f t="shared" si="24"/>
        <v>Fully Paid</v>
      </c>
      <c r="D309" s="18" t="str">
        <f t="shared" si="20"/>
        <v>Fully Paid</v>
      </c>
      <c r="E309" s="18" t="str">
        <f t="shared" si="21"/>
        <v>Fully Paid</v>
      </c>
      <c r="F309" s="18" t="str">
        <f t="shared" si="22"/>
        <v>Fully Paid</v>
      </c>
    </row>
    <row r="310" spans="2:6" x14ac:dyDescent="0.25">
      <c r="B310" s="17">
        <f t="shared" si="23"/>
        <v>301</v>
      </c>
      <c r="C310" s="18" t="str">
        <f t="shared" si="24"/>
        <v>Fully Paid</v>
      </c>
      <c r="D310" s="18" t="str">
        <f t="shared" si="20"/>
        <v>Fully Paid</v>
      </c>
      <c r="E310" s="18" t="str">
        <f t="shared" si="21"/>
        <v>Fully Paid</v>
      </c>
      <c r="F310" s="18" t="str">
        <f t="shared" si="22"/>
        <v>Fully Paid</v>
      </c>
    </row>
    <row r="311" spans="2:6" x14ac:dyDescent="0.25">
      <c r="B311" s="17">
        <f t="shared" si="23"/>
        <v>302</v>
      </c>
      <c r="C311" s="18" t="str">
        <f t="shared" si="24"/>
        <v>Fully Paid</v>
      </c>
      <c r="D311" s="18" t="str">
        <f t="shared" si="20"/>
        <v>Fully Paid</v>
      </c>
      <c r="E311" s="18" t="str">
        <f t="shared" si="21"/>
        <v>Fully Paid</v>
      </c>
      <c r="F311" s="18" t="str">
        <f t="shared" si="22"/>
        <v>Fully Paid</v>
      </c>
    </row>
    <row r="312" spans="2:6" x14ac:dyDescent="0.25">
      <c r="B312" s="17">
        <f t="shared" si="23"/>
        <v>303</v>
      </c>
      <c r="C312" s="18" t="str">
        <f t="shared" si="24"/>
        <v>Fully Paid</v>
      </c>
      <c r="D312" s="18" t="str">
        <f t="shared" si="20"/>
        <v>Fully Paid</v>
      </c>
      <c r="E312" s="18" t="str">
        <f t="shared" si="21"/>
        <v>Fully Paid</v>
      </c>
      <c r="F312" s="18" t="str">
        <f t="shared" si="22"/>
        <v>Fully Paid</v>
      </c>
    </row>
    <row r="313" spans="2:6" x14ac:dyDescent="0.25">
      <c r="B313" s="17">
        <f t="shared" si="23"/>
        <v>304</v>
      </c>
      <c r="C313" s="18" t="str">
        <f t="shared" si="24"/>
        <v>Fully Paid</v>
      </c>
      <c r="D313" s="18" t="str">
        <f t="shared" si="20"/>
        <v>Fully Paid</v>
      </c>
      <c r="E313" s="18" t="str">
        <f t="shared" si="21"/>
        <v>Fully Paid</v>
      </c>
      <c r="F313" s="18" t="str">
        <f t="shared" si="22"/>
        <v>Fully Paid</v>
      </c>
    </row>
    <row r="314" spans="2:6" x14ac:dyDescent="0.25">
      <c r="B314" s="17">
        <f t="shared" si="23"/>
        <v>305</v>
      </c>
      <c r="C314" s="18" t="str">
        <f t="shared" si="24"/>
        <v>Fully Paid</v>
      </c>
      <c r="D314" s="18" t="str">
        <f t="shared" si="20"/>
        <v>Fully Paid</v>
      </c>
      <c r="E314" s="18" t="str">
        <f t="shared" si="21"/>
        <v>Fully Paid</v>
      </c>
      <c r="F314" s="18" t="str">
        <f t="shared" si="22"/>
        <v>Fully Paid</v>
      </c>
    </row>
    <row r="315" spans="2:6" x14ac:dyDescent="0.25">
      <c r="B315" s="17">
        <f t="shared" si="23"/>
        <v>306</v>
      </c>
      <c r="C315" s="18" t="str">
        <f t="shared" si="24"/>
        <v>Fully Paid</v>
      </c>
      <c r="D315" s="18" t="str">
        <f t="shared" si="20"/>
        <v>Fully Paid</v>
      </c>
      <c r="E315" s="18" t="str">
        <f t="shared" si="21"/>
        <v>Fully Paid</v>
      </c>
      <c r="F315" s="18" t="str">
        <f t="shared" si="22"/>
        <v>Fully Paid</v>
      </c>
    </row>
    <row r="316" spans="2:6" x14ac:dyDescent="0.25">
      <c r="B316" s="17">
        <f t="shared" si="23"/>
        <v>307</v>
      </c>
      <c r="C316" s="18" t="str">
        <f t="shared" si="24"/>
        <v>Fully Paid</v>
      </c>
      <c r="D316" s="18" t="str">
        <f t="shared" si="20"/>
        <v>Fully Paid</v>
      </c>
      <c r="E316" s="18" t="str">
        <f t="shared" si="21"/>
        <v>Fully Paid</v>
      </c>
      <c r="F316" s="18" t="str">
        <f t="shared" si="22"/>
        <v>Fully Paid</v>
      </c>
    </row>
    <row r="317" spans="2:6" x14ac:dyDescent="0.25">
      <c r="B317" s="17">
        <f t="shared" si="23"/>
        <v>308</v>
      </c>
      <c r="C317" s="18" t="str">
        <f t="shared" si="24"/>
        <v>Fully Paid</v>
      </c>
      <c r="D317" s="18" t="str">
        <f t="shared" si="20"/>
        <v>Fully Paid</v>
      </c>
      <c r="E317" s="18" t="str">
        <f t="shared" si="21"/>
        <v>Fully Paid</v>
      </c>
      <c r="F317" s="18" t="str">
        <f t="shared" si="22"/>
        <v>Fully Paid</v>
      </c>
    </row>
    <row r="318" spans="2:6" x14ac:dyDescent="0.25">
      <c r="B318" s="17">
        <f t="shared" si="23"/>
        <v>309</v>
      </c>
      <c r="C318" s="18" t="str">
        <f t="shared" si="24"/>
        <v>Fully Paid</v>
      </c>
      <c r="D318" s="18" t="str">
        <f t="shared" si="20"/>
        <v>Fully Paid</v>
      </c>
      <c r="E318" s="18" t="str">
        <f t="shared" si="21"/>
        <v>Fully Paid</v>
      </c>
      <c r="F318" s="18" t="str">
        <f t="shared" si="22"/>
        <v>Fully Paid</v>
      </c>
    </row>
    <row r="319" spans="2:6" x14ac:dyDescent="0.25">
      <c r="B319" s="17">
        <f t="shared" si="23"/>
        <v>310</v>
      </c>
      <c r="C319" s="18" t="str">
        <f t="shared" si="24"/>
        <v>Fully Paid</v>
      </c>
      <c r="D319" s="18" t="str">
        <f t="shared" si="20"/>
        <v>Fully Paid</v>
      </c>
      <c r="E319" s="18" t="str">
        <f t="shared" si="21"/>
        <v>Fully Paid</v>
      </c>
      <c r="F319" s="18" t="str">
        <f t="shared" si="22"/>
        <v>Fully Paid</v>
      </c>
    </row>
    <row r="320" spans="2:6" x14ac:dyDescent="0.25">
      <c r="B320" s="17">
        <f t="shared" si="23"/>
        <v>311</v>
      </c>
      <c r="C320" s="18" t="str">
        <f t="shared" si="24"/>
        <v>Fully Paid</v>
      </c>
      <c r="D320" s="18" t="str">
        <f t="shared" si="20"/>
        <v>Fully Paid</v>
      </c>
      <c r="E320" s="18" t="str">
        <f t="shared" si="21"/>
        <v>Fully Paid</v>
      </c>
      <c r="F320" s="18" t="str">
        <f t="shared" si="22"/>
        <v>Fully Paid</v>
      </c>
    </row>
    <row r="321" spans="2:6" x14ac:dyDescent="0.25">
      <c r="B321" s="17">
        <f t="shared" si="23"/>
        <v>312</v>
      </c>
      <c r="C321" s="18" t="str">
        <f t="shared" si="24"/>
        <v>Fully Paid</v>
      </c>
      <c r="D321" s="18" t="str">
        <f t="shared" si="20"/>
        <v>Fully Paid</v>
      </c>
      <c r="E321" s="18" t="str">
        <f t="shared" si="21"/>
        <v>Fully Paid</v>
      </c>
      <c r="F321" s="18" t="str">
        <f t="shared" si="22"/>
        <v>Fully Paid</v>
      </c>
    </row>
    <row r="322" spans="2:6" x14ac:dyDescent="0.25">
      <c r="B322" s="17">
        <f t="shared" si="23"/>
        <v>313</v>
      </c>
      <c r="C322" s="18" t="str">
        <f t="shared" si="24"/>
        <v>Fully Paid</v>
      </c>
      <c r="D322" s="18" t="str">
        <f t="shared" si="20"/>
        <v>Fully Paid</v>
      </c>
      <c r="E322" s="18" t="str">
        <f t="shared" si="21"/>
        <v>Fully Paid</v>
      </c>
      <c r="F322" s="18" t="str">
        <f t="shared" si="22"/>
        <v>Fully Paid</v>
      </c>
    </row>
    <row r="323" spans="2:6" x14ac:dyDescent="0.25">
      <c r="B323" s="17">
        <f t="shared" si="23"/>
        <v>314</v>
      </c>
      <c r="C323" s="18" t="str">
        <f t="shared" si="24"/>
        <v>Fully Paid</v>
      </c>
      <c r="D323" s="18" t="str">
        <f t="shared" si="20"/>
        <v>Fully Paid</v>
      </c>
      <c r="E323" s="18" t="str">
        <f t="shared" si="21"/>
        <v>Fully Paid</v>
      </c>
      <c r="F323" s="18" t="str">
        <f t="shared" si="22"/>
        <v>Fully Paid</v>
      </c>
    </row>
    <row r="324" spans="2:6" x14ac:dyDescent="0.25">
      <c r="B324" s="17">
        <f t="shared" si="23"/>
        <v>315</v>
      </c>
      <c r="C324" s="18" t="str">
        <f t="shared" si="24"/>
        <v>Fully Paid</v>
      </c>
      <c r="D324" s="18" t="str">
        <f t="shared" si="20"/>
        <v>Fully Paid</v>
      </c>
      <c r="E324" s="18" t="str">
        <f t="shared" si="21"/>
        <v>Fully Paid</v>
      </c>
      <c r="F324" s="18" t="str">
        <f t="shared" si="22"/>
        <v>Fully Paid</v>
      </c>
    </row>
    <row r="325" spans="2:6" x14ac:dyDescent="0.25">
      <c r="B325" s="17">
        <f t="shared" si="23"/>
        <v>316</v>
      </c>
      <c r="C325" s="18" t="str">
        <f t="shared" si="24"/>
        <v>Fully Paid</v>
      </c>
      <c r="D325" s="18" t="str">
        <f t="shared" si="20"/>
        <v>Fully Paid</v>
      </c>
      <c r="E325" s="18" t="str">
        <f t="shared" si="21"/>
        <v>Fully Paid</v>
      </c>
      <c r="F325" s="18" t="str">
        <f t="shared" si="22"/>
        <v>Fully Paid</v>
      </c>
    </row>
    <row r="326" spans="2:6" x14ac:dyDescent="0.25">
      <c r="B326" s="17">
        <f t="shared" si="23"/>
        <v>317</v>
      </c>
      <c r="C326" s="18" t="str">
        <f t="shared" si="24"/>
        <v>Fully Paid</v>
      </c>
      <c r="D326" s="18" t="str">
        <f t="shared" si="20"/>
        <v>Fully Paid</v>
      </c>
      <c r="E326" s="18" t="str">
        <f t="shared" si="21"/>
        <v>Fully Paid</v>
      </c>
      <c r="F326" s="18" t="str">
        <f t="shared" si="22"/>
        <v>Fully Paid</v>
      </c>
    </row>
    <row r="327" spans="2:6" x14ac:dyDescent="0.25">
      <c r="B327" s="17">
        <f t="shared" si="23"/>
        <v>318</v>
      </c>
      <c r="C327" s="18" t="str">
        <f t="shared" si="24"/>
        <v>Fully Paid</v>
      </c>
      <c r="D327" s="18" t="str">
        <f t="shared" si="20"/>
        <v>Fully Paid</v>
      </c>
      <c r="E327" s="18" t="str">
        <f t="shared" si="21"/>
        <v>Fully Paid</v>
      </c>
      <c r="F327" s="18" t="str">
        <f t="shared" si="22"/>
        <v>Fully Paid</v>
      </c>
    </row>
    <row r="328" spans="2:6" x14ac:dyDescent="0.25">
      <c r="B328" s="17">
        <f t="shared" si="23"/>
        <v>319</v>
      </c>
      <c r="C328" s="18" t="str">
        <f t="shared" si="24"/>
        <v>Fully Paid</v>
      </c>
      <c r="D328" s="18" t="str">
        <f t="shared" si="20"/>
        <v>Fully Paid</v>
      </c>
      <c r="E328" s="18" t="str">
        <f t="shared" si="21"/>
        <v>Fully Paid</v>
      </c>
      <c r="F328" s="18" t="str">
        <f t="shared" si="22"/>
        <v>Fully Paid</v>
      </c>
    </row>
    <row r="329" spans="2:6" x14ac:dyDescent="0.25">
      <c r="B329" s="17">
        <f t="shared" si="23"/>
        <v>320</v>
      </c>
      <c r="C329" s="18" t="str">
        <f t="shared" si="24"/>
        <v>Fully Paid</v>
      </c>
      <c r="D329" s="18" t="str">
        <f t="shared" si="20"/>
        <v>Fully Paid</v>
      </c>
      <c r="E329" s="18" t="str">
        <f t="shared" si="21"/>
        <v>Fully Paid</v>
      </c>
      <c r="F329" s="18" t="str">
        <f t="shared" si="22"/>
        <v>Fully Paid</v>
      </c>
    </row>
    <row r="330" spans="2:6" x14ac:dyDescent="0.25">
      <c r="B330" s="17">
        <f t="shared" si="23"/>
        <v>321</v>
      </c>
      <c r="C330" s="18" t="str">
        <f t="shared" si="24"/>
        <v>Fully Paid</v>
      </c>
      <c r="D330" s="18" t="str">
        <f t="shared" si="20"/>
        <v>Fully Paid</v>
      </c>
      <c r="E330" s="18" t="str">
        <f t="shared" si="21"/>
        <v>Fully Paid</v>
      </c>
      <c r="F330" s="18" t="str">
        <f t="shared" si="22"/>
        <v>Fully Paid</v>
      </c>
    </row>
    <row r="331" spans="2:6" x14ac:dyDescent="0.25">
      <c r="B331" s="17">
        <f t="shared" si="23"/>
        <v>322</v>
      </c>
      <c r="C331" s="18" t="str">
        <f t="shared" si="24"/>
        <v>Fully Paid</v>
      </c>
      <c r="D331" s="18" t="str">
        <f t="shared" ref="D331:D369" si="25">IF(B331&lt;=$C$6,-PMT($C$4,$C$6,$C$2),"Fully Paid")</f>
        <v>Fully Paid</v>
      </c>
      <c r="E331" s="18" t="str">
        <f t="shared" ref="E331:E369" si="26">IF(B331&lt;=$C$6,D331-F331,"Fully Paid")</f>
        <v>Fully Paid</v>
      </c>
      <c r="F331" s="18" t="str">
        <f t="shared" ref="F331:F369" si="27">IF(B331&lt;=$C$6,-PPMT($C$4,B331,$C$6,$C$10),"Fully Paid")</f>
        <v>Fully Paid</v>
      </c>
    </row>
    <row r="332" spans="2:6" x14ac:dyDescent="0.25">
      <c r="B332" s="17">
        <f t="shared" ref="B332:B369" si="28">B331+1</f>
        <v>323</v>
      </c>
      <c r="C332" s="18" t="str">
        <f t="shared" ref="C332:C369" si="29">IF(B331&lt;=C$6,C331-F331,"Fully Paid")</f>
        <v>Fully Paid</v>
      </c>
      <c r="D332" s="18" t="str">
        <f t="shared" si="25"/>
        <v>Fully Paid</v>
      </c>
      <c r="E332" s="18" t="str">
        <f t="shared" si="26"/>
        <v>Fully Paid</v>
      </c>
      <c r="F332" s="18" t="str">
        <f t="shared" si="27"/>
        <v>Fully Paid</v>
      </c>
    </row>
    <row r="333" spans="2:6" x14ac:dyDescent="0.25">
      <c r="B333" s="17">
        <f t="shared" si="28"/>
        <v>324</v>
      </c>
      <c r="C333" s="18" t="str">
        <f t="shared" si="29"/>
        <v>Fully Paid</v>
      </c>
      <c r="D333" s="18" t="str">
        <f t="shared" si="25"/>
        <v>Fully Paid</v>
      </c>
      <c r="E333" s="18" t="str">
        <f t="shared" si="26"/>
        <v>Fully Paid</v>
      </c>
      <c r="F333" s="18" t="str">
        <f t="shared" si="27"/>
        <v>Fully Paid</v>
      </c>
    </row>
    <row r="334" spans="2:6" x14ac:dyDescent="0.25">
      <c r="B334" s="17">
        <f t="shared" si="28"/>
        <v>325</v>
      </c>
      <c r="C334" s="18" t="str">
        <f t="shared" si="29"/>
        <v>Fully Paid</v>
      </c>
      <c r="D334" s="18" t="str">
        <f t="shared" si="25"/>
        <v>Fully Paid</v>
      </c>
      <c r="E334" s="18" t="str">
        <f t="shared" si="26"/>
        <v>Fully Paid</v>
      </c>
      <c r="F334" s="18" t="str">
        <f t="shared" si="27"/>
        <v>Fully Paid</v>
      </c>
    </row>
    <row r="335" spans="2:6" x14ac:dyDescent="0.25">
      <c r="B335" s="17">
        <f t="shared" si="28"/>
        <v>326</v>
      </c>
      <c r="C335" s="18" t="str">
        <f t="shared" si="29"/>
        <v>Fully Paid</v>
      </c>
      <c r="D335" s="18" t="str">
        <f t="shared" si="25"/>
        <v>Fully Paid</v>
      </c>
      <c r="E335" s="18" t="str">
        <f t="shared" si="26"/>
        <v>Fully Paid</v>
      </c>
      <c r="F335" s="18" t="str">
        <f t="shared" si="27"/>
        <v>Fully Paid</v>
      </c>
    </row>
    <row r="336" spans="2:6" x14ac:dyDescent="0.25">
      <c r="B336" s="17">
        <f t="shared" si="28"/>
        <v>327</v>
      </c>
      <c r="C336" s="18" t="str">
        <f t="shared" si="29"/>
        <v>Fully Paid</v>
      </c>
      <c r="D336" s="18" t="str">
        <f t="shared" si="25"/>
        <v>Fully Paid</v>
      </c>
      <c r="E336" s="18" t="str">
        <f t="shared" si="26"/>
        <v>Fully Paid</v>
      </c>
      <c r="F336" s="18" t="str">
        <f t="shared" si="27"/>
        <v>Fully Paid</v>
      </c>
    </row>
    <row r="337" spans="2:6" x14ac:dyDescent="0.25">
      <c r="B337" s="17">
        <f t="shared" si="28"/>
        <v>328</v>
      </c>
      <c r="C337" s="18" t="str">
        <f t="shared" si="29"/>
        <v>Fully Paid</v>
      </c>
      <c r="D337" s="18" t="str">
        <f t="shared" si="25"/>
        <v>Fully Paid</v>
      </c>
      <c r="E337" s="18" t="str">
        <f t="shared" si="26"/>
        <v>Fully Paid</v>
      </c>
      <c r="F337" s="18" t="str">
        <f t="shared" si="27"/>
        <v>Fully Paid</v>
      </c>
    </row>
    <row r="338" spans="2:6" x14ac:dyDescent="0.25">
      <c r="B338" s="17">
        <f t="shared" si="28"/>
        <v>329</v>
      </c>
      <c r="C338" s="18" t="str">
        <f t="shared" si="29"/>
        <v>Fully Paid</v>
      </c>
      <c r="D338" s="18" t="str">
        <f t="shared" si="25"/>
        <v>Fully Paid</v>
      </c>
      <c r="E338" s="18" t="str">
        <f t="shared" si="26"/>
        <v>Fully Paid</v>
      </c>
      <c r="F338" s="18" t="str">
        <f t="shared" si="27"/>
        <v>Fully Paid</v>
      </c>
    </row>
    <row r="339" spans="2:6" x14ac:dyDescent="0.25">
      <c r="B339" s="17">
        <f t="shared" si="28"/>
        <v>330</v>
      </c>
      <c r="C339" s="18" t="str">
        <f t="shared" si="29"/>
        <v>Fully Paid</v>
      </c>
      <c r="D339" s="18" t="str">
        <f t="shared" si="25"/>
        <v>Fully Paid</v>
      </c>
      <c r="E339" s="18" t="str">
        <f t="shared" si="26"/>
        <v>Fully Paid</v>
      </c>
      <c r="F339" s="18" t="str">
        <f t="shared" si="27"/>
        <v>Fully Paid</v>
      </c>
    </row>
    <row r="340" spans="2:6" x14ac:dyDescent="0.25">
      <c r="B340" s="17">
        <f t="shared" si="28"/>
        <v>331</v>
      </c>
      <c r="C340" s="18" t="str">
        <f t="shared" si="29"/>
        <v>Fully Paid</v>
      </c>
      <c r="D340" s="18" t="str">
        <f t="shared" si="25"/>
        <v>Fully Paid</v>
      </c>
      <c r="E340" s="18" t="str">
        <f t="shared" si="26"/>
        <v>Fully Paid</v>
      </c>
      <c r="F340" s="18" t="str">
        <f t="shared" si="27"/>
        <v>Fully Paid</v>
      </c>
    </row>
    <row r="341" spans="2:6" x14ac:dyDescent="0.25">
      <c r="B341" s="17">
        <f t="shared" si="28"/>
        <v>332</v>
      </c>
      <c r="C341" s="18" t="str">
        <f t="shared" si="29"/>
        <v>Fully Paid</v>
      </c>
      <c r="D341" s="18" t="str">
        <f t="shared" si="25"/>
        <v>Fully Paid</v>
      </c>
      <c r="E341" s="18" t="str">
        <f t="shared" si="26"/>
        <v>Fully Paid</v>
      </c>
      <c r="F341" s="18" t="str">
        <f t="shared" si="27"/>
        <v>Fully Paid</v>
      </c>
    </row>
    <row r="342" spans="2:6" x14ac:dyDescent="0.25">
      <c r="B342" s="17">
        <f t="shared" si="28"/>
        <v>333</v>
      </c>
      <c r="C342" s="18" t="str">
        <f t="shared" si="29"/>
        <v>Fully Paid</v>
      </c>
      <c r="D342" s="18" t="str">
        <f t="shared" si="25"/>
        <v>Fully Paid</v>
      </c>
      <c r="E342" s="18" t="str">
        <f t="shared" si="26"/>
        <v>Fully Paid</v>
      </c>
      <c r="F342" s="18" t="str">
        <f t="shared" si="27"/>
        <v>Fully Paid</v>
      </c>
    </row>
    <row r="343" spans="2:6" x14ac:dyDescent="0.25">
      <c r="B343" s="17">
        <f t="shared" si="28"/>
        <v>334</v>
      </c>
      <c r="C343" s="18" t="str">
        <f t="shared" si="29"/>
        <v>Fully Paid</v>
      </c>
      <c r="D343" s="18" t="str">
        <f t="shared" si="25"/>
        <v>Fully Paid</v>
      </c>
      <c r="E343" s="18" t="str">
        <f t="shared" si="26"/>
        <v>Fully Paid</v>
      </c>
      <c r="F343" s="18" t="str">
        <f t="shared" si="27"/>
        <v>Fully Paid</v>
      </c>
    </row>
    <row r="344" spans="2:6" x14ac:dyDescent="0.25">
      <c r="B344" s="17">
        <f t="shared" si="28"/>
        <v>335</v>
      </c>
      <c r="C344" s="18" t="str">
        <f t="shared" si="29"/>
        <v>Fully Paid</v>
      </c>
      <c r="D344" s="18" t="str">
        <f t="shared" si="25"/>
        <v>Fully Paid</v>
      </c>
      <c r="E344" s="18" t="str">
        <f t="shared" si="26"/>
        <v>Fully Paid</v>
      </c>
      <c r="F344" s="18" t="str">
        <f t="shared" si="27"/>
        <v>Fully Paid</v>
      </c>
    </row>
    <row r="345" spans="2:6" x14ac:dyDescent="0.25">
      <c r="B345" s="17">
        <f t="shared" si="28"/>
        <v>336</v>
      </c>
      <c r="C345" s="18" t="str">
        <f t="shared" si="29"/>
        <v>Fully Paid</v>
      </c>
      <c r="D345" s="18" t="str">
        <f t="shared" si="25"/>
        <v>Fully Paid</v>
      </c>
      <c r="E345" s="18" t="str">
        <f t="shared" si="26"/>
        <v>Fully Paid</v>
      </c>
      <c r="F345" s="18" t="str">
        <f t="shared" si="27"/>
        <v>Fully Paid</v>
      </c>
    </row>
    <row r="346" spans="2:6" x14ac:dyDescent="0.25">
      <c r="B346" s="17">
        <f t="shared" si="28"/>
        <v>337</v>
      </c>
      <c r="C346" s="18" t="str">
        <f t="shared" si="29"/>
        <v>Fully Paid</v>
      </c>
      <c r="D346" s="18" t="str">
        <f t="shared" si="25"/>
        <v>Fully Paid</v>
      </c>
      <c r="E346" s="18" t="str">
        <f t="shared" si="26"/>
        <v>Fully Paid</v>
      </c>
      <c r="F346" s="18" t="str">
        <f t="shared" si="27"/>
        <v>Fully Paid</v>
      </c>
    </row>
    <row r="347" spans="2:6" x14ac:dyDescent="0.25">
      <c r="B347" s="17">
        <f t="shared" si="28"/>
        <v>338</v>
      </c>
      <c r="C347" s="18" t="str">
        <f t="shared" si="29"/>
        <v>Fully Paid</v>
      </c>
      <c r="D347" s="18" t="str">
        <f t="shared" si="25"/>
        <v>Fully Paid</v>
      </c>
      <c r="E347" s="18" t="str">
        <f t="shared" si="26"/>
        <v>Fully Paid</v>
      </c>
      <c r="F347" s="18" t="str">
        <f t="shared" si="27"/>
        <v>Fully Paid</v>
      </c>
    </row>
    <row r="348" spans="2:6" x14ac:dyDescent="0.25">
      <c r="B348" s="17">
        <f t="shared" si="28"/>
        <v>339</v>
      </c>
      <c r="C348" s="18" t="str">
        <f t="shared" si="29"/>
        <v>Fully Paid</v>
      </c>
      <c r="D348" s="18" t="str">
        <f t="shared" si="25"/>
        <v>Fully Paid</v>
      </c>
      <c r="E348" s="18" t="str">
        <f t="shared" si="26"/>
        <v>Fully Paid</v>
      </c>
      <c r="F348" s="18" t="str">
        <f t="shared" si="27"/>
        <v>Fully Paid</v>
      </c>
    </row>
    <row r="349" spans="2:6" x14ac:dyDescent="0.25">
      <c r="B349" s="17">
        <f t="shared" si="28"/>
        <v>340</v>
      </c>
      <c r="C349" s="18" t="str">
        <f t="shared" si="29"/>
        <v>Fully Paid</v>
      </c>
      <c r="D349" s="18" t="str">
        <f t="shared" si="25"/>
        <v>Fully Paid</v>
      </c>
      <c r="E349" s="18" t="str">
        <f t="shared" si="26"/>
        <v>Fully Paid</v>
      </c>
      <c r="F349" s="18" t="str">
        <f t="shared" si="27"/>
        <v>Fully Paid</v>
      </c>
    </row>
    <row r="350" spans="2:6" x14ac:dyDescent="0.25">
      <c r="B350" s="17">
        <f t="shared" si="28"/>
        <v>341</v>
      </c>
      <c r="C350" s="18" t="str">
        <f t="shared" si="29"/>
        <v>Fully Paid</v>
      </c>
      <c r="D350" s="18" t="str">
        <f t="shared" si="25"/>
        <v>Fully Paid</v>
      </c>
      <c r="E350" s="18" t="str">
        <f t="shared" si="26"/>
        <v>Fully Paid</v>
      </c>
      <c r="F350" s="18" t="str">
        <f t="shared" si="27"/>
        <v>Fully Paid</v>
      </c>
    </row>
    <row r="351" spans="2:6" x14ac:dyDescent="0.25">
      <c r="B351" s="17">
        <f t="shared" si="28"/>
        <v>342</v>
      </c>
      <c r="C351" s="18" t="str">
        <f t="shared" si="29"/>
        <v>Fully Paid</v>
      </c>
      <c r="D351" s="18" t="str">
        <f t="shared" si="25"/>
        <v>Fully Paid</v>
      </c>
      <c r="E351" s="18" t="str">
        <f t="shared" si="26"/>
        <v>Fully Paid</v>
      </c>
      <c r="F351" s="18" t="str">
        <f t="shared" si="27"/>
        <v>Fully Paid</v>
      </c>
    </row>
    <row r="352" spans="2:6" x14ac:dyDescent="0.25">
      <c r="B352" s="17">
        <f t="shared" si="28"/>
        <v>343</v>
      </c>
      <c r="C352" s="18" t="str">
        <f t="shared" si="29"/>
        <v>Fully Paid</v>
      </c>
      <c r="D352" s="18" t="str">
        <f t="shared" si="25"/>
        <v>Fully Paid</v>
      </c>
      <c r="E352" s="18" t="str">
        <f t="shared" si="26"/>
        <v>Fully Paid</v>
      </c>
      <c r="F352" s="18" t="str">
        <f t="shared" si="27"/>
        <v>Fully Paid</v>
      </c>
    </row>
    <row r="353" spans="2:6" x14ac:dyDescent="0.25">
      <c r="B353" s="17">
        <f t="shared" si="28"/>
        <v>344</v>
      </c>
      <c r="C353" s="18" t="str">
        <f t="shared" si="29"/>
        <v>Fully Paid</v>
      </c>
      <c r="D353" s="18" t="str">
        <f t="shared" si="25"/>
        <v>Fully Paid</v>
      </c>
      <c r="E353" s="18" t="str">
        <f t="shared" si="26"/>
        <v>Fully Paid</v>
      </c>
      <c r="F353" s="18" t="str">
        <f t="shared" si="27"/>
        <v>Fully Paid</v>
      </c>
    </row>
    <row r="354" spans="2:6" x14ac:dyDescent="0.25">
      <c r="B354" s="17">
        <f t="shared" si="28"/>
        <v>345</v>
      </c>
      <c r="C354" s="18" t="str">
        <f t="shared" si="29"/>
        <v>Fully Paid</v>
      </c>
      <c r="D354" s="18" t="str">
        <f t="shared" si="25"/>
        <v>Fully Paid</v>
      </c>
      <c r="E354" s="18" t="str">
        <f t="shared" si="26"/>
        <v>Fully Paid</v>
      </c>
      <c r="F354" s="18" t="str">
        <f t="shared" si="27"/>
        <v>Fully Paid</v>
      </c>
    </row>
    <row r="355" spans="2:6" x14ac:dyDescent="0.25">
      <c r="B355" s="17">
        <f t="shared" si="28"/>
        <v>346</v>
      </c>
      <c r="C355" s="18" t="str">
        <f t="shared" si="29"/>
        <v>Fully Paid</v>
      </c>
      <c r="D355" s="18" t="str">
        <f t="shared" si="25"/>
        <v>Fully Paid</v>
      </c>
      <c r="E355" s="18" t="str">
        <f t="shared" si="26"/>
        <v>Fully Paid</v>
      </c>
      <c r="F355" s="18" t="str">
        <f t="shared" si="27"/>
        <v>Fully Paid</v>
      </c>
    </row>
    <row r="356" spans="2:6" x14ac:dyDescent="0.25">
      <c r="B356" s="17">
        <f t="shared" si="28"/>
        <v>347</v>
      </c>
      <c r="C356" s="18" t="str">
        <f t="shared" si="29"/>
        <v>Fully Paid</v>
      </c>
      <c r="D356" s="18" t="str">
        <f t="shared" si="25"/>
        <v>Fully Paid</v>
      </c>
      <c r="E356" s="18" t="str">
        <f t="shared" si="26"/>
        <v>Fully Paid</v>
      </c>
      <c r="F356" s="18" t="str">
        <f t="shared" si="27"/>
        <v>Fully Paid</v>
      </c>
    </row>
    <row r="357" spans="2:6" x14ac:dyDescent="0.25">
      <c r="B357" s="17">
        <f t="shared" si="28"/>
        <v>348</v>
      </c>
      <c r="C357" s="18" t="str">
        <f t="shared" si="29"/>
        <v>Fully Paid</v>
      </c>
      <c r="D357" s="18" t="str">
        <f t="shared" si="25"/>
        <v>Fully Paid</v>
      </c>
      <c r="E357" s="18" t="str">
        <f t="shared" si="26"/>
        <v>Fully Paid</v>
      </c>
      <c r="F357" s="18" t="str">
        <f t="shared" si="27"/>
        <v>Fully Paid</v>
      </c>
    </row>
    <row r="358" spans="2:6" x14ac:dyDescent="0.25">
      <c r="B358" s="17">
        <f t="shared" si="28"/>
        <v>349</v>
      </c>
      <c r="C358" s="18" t="str">
        <f t="shared" si="29"/>
        <v>Fully Paid</v>
      </c>
      <c r="D358" s="18" t="str">
        <f t="shared" si="25"/>
        <v>Fully Paid</v>
      </c>
      <c r="E358" s="18" t="str">
        <f t="shared" si="26"/>
        <v>Fully Paid</v>
      </c>
      <c r="F358" s="18" t="str">
        <f t="shared" si="27"/>
        <v>Fully Paid</v>
      </c>
    </row>
    <row r="359" spans="2:6" x14ac:dyDescent="0.25">
      <c r="B359" s="17">
        <f t="shared" si="28"/>
        <v>350</v>
      </c>
      <c r="C359" s="18" t="str">
        <f t="shared" si="29"/>
        <v>Fully Paid</v>
      </c>
      <c r="D359" s="18" t="str">
        <f t="shared" si="25"/>
        <v>Fully Paid</v>
      </c>
      <c r="E359" s="18" t="str">
        <f t="shared" si="26"/>
        <v>Fully Paid</v>
      </c>
      <c r="F359" s="18" t="str">
        <f t="shared" si="27"/>
        <v>Fully Paid</v>
      </c>
    </row>
    <row r="360" spans="2:6" x14ac:dyDescent="0.25">
      <c r="B360" s="17">
        <f t="shared" si="28"/>
        <v>351</v>
      </c>
      <c r="C360" s="18" t="str">
        <f t="shared" si="29"/>
        <v>Fully Paid</v>
      </c>
      <c r="D360" s="18" t="str">
        <f t="shared" si="25"/>
        <v>Fully Paid</v>
      </c>
      <c r="E360" s="18" t="str">
        <f t="shared" si="26"/>
        <v>Fully Paid</v>
      </c>
      <c r="F360" s="18" t="str">
        <f t="shared" si="27"/>
        <v>Fully Paid</v>
      </c>
    </row>
    <row r="361" spans="2:6" x14ac:dyDescent="0.25">
      <c r="B361" s="17">
        <f t="shared" si="28"/>
        <v>352</v>
      </c>
      <c r="C361" s="18" t="str">
        <f t="shared" si="29"/>
        <v>Fully Paid</v>
      </c>
      <c r="D361" s="18" t="str">
        <f t="shared" si="25"/>
        <v>Fully Paid</v>
      </c>
      <c r="E361" s="18" t="str">
        <f t="shared" si="26"/>
        <v>Fully Paid</v>
      </c>
      <c r="F361" s="18" t="str">
        <f t="shared" si="27"/>
        <v>Fully Paid</v>
      </c>
    </row>
    <row r="362" spans="2:6" x14ac:dyDescent="0.25">
      <c r="B362" s="17">
        <f t="shared" si="28"/>
        <v>353</v>
      </c>
      <c r="C362" s="18" t="str">
        <f t="shared" si="29"/>
        <v>Fully Paid</v>
      </c>
      <c r="D362" s="18" t="str">
        <f t="shared" si="25"/>
        <v>Fully Paid</v>
      </c>
      <c r="E362" s="18" t="str">
        <f t="shared" si="26"/>
        <v>Fully Paid</v>
      </c>
      <c r="F362" s="18" t="str">
        <f t="shared" si="27"/>
        <v>Fully Paid</v>
      </c>
    </row>
    <row r="363" spans="2:6" x14ac:dyDescent="0.25">
      <c r="B363" s="17">
        <f t="shared" si="28"/>
        <v>354</v>
      </c>
      <c r="C363" s="18" t="str">
        <f t="shared" si="29"/>
        <v>Fully Paid</v>
      </c>
      <c r="D363" s="18" t="str">
        <f t="shared" si="25"/>
        <v>Fully Paid</v>
      </c>
      <c r="E363" s="18" t="str">
        <f t="shared" si="26"/>
        <v>Fully Paid</v>
      </c>
      <c r="F363" s="18" t="str">
        <f t="shared" si="27"/>
        <v>Fully Paid</v>
      </c>
    </row>
    <row r="364" spans="2:6" x14ac:dyDescent="0.25">
      <c r="B364" s="17">
        <f t="shared" si="28"/>
        <v>355</v>
      </c>
      <c r="C364" s="18" t="str">
        <f t="shared" si="29"/>
        <v>Fully Paid</v>
      </c>
      <c r="D364" s="18" t="str">
        <f t="shared" si="25"/>
        <v>Fully Paid</v>
      </c>
      <c r="E364" s="18" t="str">
        <f t="shared" si="26"/>
        <v>Fully Paid</v>
      </c>
      <c r="F364" s="18" t="str">
        <f t="shared" si="27"/>
        <v>Fully Paid</v>
      </c>
    </row>
    <row r="365" spans="2:6" x14ac:dyDescent="0.25">
      <c r="B365" s="17">
        <f t="shared" si="28"/>
        <v>356</v>
      </c>
      <c r="C365" s="18" t="str">
        <f t="shared" si="29"/>
        <v>Fully Paid</v>
      </c>
      <c r="D365" s="18" t="str">
        <f t="shared" si="25"/>
        <v>Fully Paid</v>
      </c>
      <c r="E365" s="18" t="str">
        <f t="shared" si="26"/>
        <v>Fully Paid</v>
      </c>
      <c r="F365" s="18" t="str">
        <f t="shared" si="27"/>
        <v>Fully Paid</v>
      </c>
    </row>
    <row r="366" spans="2:6" x14ac:dyDescent="0.25">
      <c r="B366" s="17">
        <f t="shared" si="28"/>
        <v>357</v>
      </c>
      <c r="C366" s="18" t="str">
        <f t="shared" si="29"/>
        <v>Fully Paid</v>
      </c>
      <c r="D366" s="18" t="str">
        <f t="shared" si="25"/>
        <v>Fully Paid</v>
      </c>
      <c r="E366" s="18" t="str">
        <f t="shared" si="26"/>
        <v>Fully Paid</v>
      </c>
      <c r="F366" s="18" t="str">
        <f t="shared" si="27"/>
        <v>Fully Paid</v>
      </c>
    </row>
    <row r="367" spans="2:6" x14ac:dyDescent="0.25">
      <c r="B367" s="17">
        <f t="shared" si="28"/>
        <v>358</v>
      </c>
      <c r="C367" s="18" t="str">
        <f t="shared" si="29"/>
        <v>Fully Paid</v>
      </c>
      <c r="D367" s="18" t="str">
        <f t="shared" si="25"/>
        <v>Fully Paid</v>
      </c>
      <c r="E367" s="18" t="str">
        <f t="shared" si="26"/>
        <v>Fully Paid</v>
      </c>
      <c r="F367" s="18" t="str">
        <f t="shared" si="27"/>
        <v>Fully Paid</v>
      </c>
    </row>
    <row r="368" spans="2:6" x14ac:dyDescent="0.25">
      <c r="B368" s="17">
        <f t="shared" si="28"/>
        <v>359</v>
      </c>
      <c r="C368" s="18" t="str">
        <f t="shared" si="29"/>
        <v>Fully Paid</v>
      </c>
      <c r="D368" s="18" t="str">
        <f t="shared" si="25"/>
        <v>Fully Paid</v>
      </c>
      <c r="E368" s="18" t="str">
        <f t="shared" si="26"/>
        <v>Fully Paid</v>
      </c>
      <c r="F368" s="18" t="str">
        <f t="shared" si="27"/>
        <v>Fully Paid</v>
      </c>
    </row>
    <row r="369" spans="2:6" x14ac:dyDescent="0.25">
      <c r="B369" s="17">
        <f t="shared" si="28"/>
        <v>360</v>
      </c>
      <c r="C369" s="18" t="str">
        <f t="shared" si="29"/>
        <v>Fully Paid</v>
      </c>
      <c r="D369" s="18" t="str">
        <f t="shared" si="25"/>
        <v>Fully Paid</v>
      </c>
      <c r="E369" s="18" t="str">
        <f t="shared" si="26"/>
        <v>Fully Paid</v>
      </c>
      <c r="F369" s="18" t="str">
        <f t="shared" si="27"/>
        <v>Fully Paid</v>
      </c>
    </row>
  </sheetData>
  <sheetProtection algorithmName="SHA-512" hashValue="Cq2FUKqwjGRpeXQKg7KKsn8AvOTnVCjZXK1epKgorBXG3PhMEqQ0p9waURx+7HM73TN0fknsb+x688otD2RV+g==" saltValue="iEGNA2YvPbkHev86ACg42g==" spinCount="100000" sheet="1" objects="1" scenarios="1"/>
  <mergeCells count="13">
    <mergeCell ref="I61:K64"/>
    <mergeCell ref="I56:J59"/>
    <mergeCell ref="A1:K1"/>
    <mergeCell ref="I19:J19"/>
    <mergeCell ref="I3:L3"/>
    <mergeCell ref="I10:L10"/>
    <mergeCell ref="I12:J12"/>
    <mergeCell ref="I4:L9"/>
    <mergeCell ref="I25:J25"/>
    <mergeCell ref="I31:J31"/>
    <mergeCell ref="I37:J37"/>
    <mergeCell ref="K12:L12"/>
    <mergeCell ref="I45:J55"/>
  </mergeCells>
  <pageMargins left="0.7" right="0.7" top="0.75" bottom="0.75" header="0.3" footer="0.3"/>
  <pageSetup scale="6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Group Box 7">
              <controlPr defaultSize="0" autoFill="0" autoPict="0">
                <anchor moveWithCells="1">
                  <from>
                    <xdr:col>10</xdr:col>
                    <xdr:colOff>200025</xdr:colOff>
                    <xdr:row>12</xdr:row>
                    <xdr:rowOff>57150</xdr:rowOff>
                  </from>
                  <to>
                    <xdr:col>12</xdr:col>
                    <xdr:colOff>209550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Option Button 8">
              <controlPr defaultSize="0" autoFill="0" autoLine="0" autoPict="0">
                <anchor moveWithCells="1">
                  <from>
                    <xdr:col>10</xdr:col>
                    <xdr:colOff>314325</xdr:colOff>
                    <xdr:row>13</xdr:row>
                    <xdr:rowOff>9525</xdr:rowOff>
                  </from>
                  <to>
                    <xdr:col>12</xdr:col>
                    <xdr:colOff>123825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Option Button 13">
              <controlPr defaultSize="0" autoFill="0" autoLine="0" autoPict="0">
                <anchor moveWithCells="1">
                  <from>
                    <xdr:col>10</xdr:col>
                    <xdr:colOff>314325</xdr:colOff>
                    <xdr:row>14</xdr:row>
                    <xdr:rowOff>85725</xdr:rowOff>
                  </from>
                  <to>
                    <xdr:col>12</xdr:col>
                    <xdr:colOff>123825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50"/>
  <sheetViews>
    <sheetView workbookViewId="0">
      <selection activeCell="C40" sqref="C40"/>
    </sheetView>
  </sheetViews>
  <sheetFormatPr defaultRowHeight="15" x14ac:dyDescent="0.25"/>
  <cols>
    <col min="1" max="1" width="9" style="19"/>
    <col min="2" max="2" width="6.5" style="19" customWidth="1"/>
    <col min="3" max="3" width="23.375" style="19" customWidth="1"/>
    <col min="4" max="4" width="21.125" style="19" customWidth="1"/>
    <col min="5" max="5" width="12.75" style="19" customWidth="1"/>
    <col min="6" max="6" width="0.75" style="19" customWidth="1"/>
    <col min="7" max="7" width="1.375" style="19" customWidth="1"/>
    <col min="8" max="8" width="0.75" style="19" customWidth="1"/>
    <col min="9" max="9" width="16" style="19" customWidth="1"/>
    <col min="10" max="10" width="7.625" style="19" customWidth="1"/>
    <col min="11" max="11" width="11.5" style="19" customWidth="1"/>
    <col min="12" max="13" width="9" style="19"/>
    <col min="14" max="14" width="6.875" style="19" customWidth="1"/>
    <col min="15" max="16384" width="9" style="19"/>
  </cols>
  <sheetData>
    <row r="1" spans="1:16" ht="21" x14ac:dyDescent="0.35">
      <c r="A1" s="149" t="s">
        <v>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6" x14ac:dyDescent="0.25">
      <c r="A2" s="1"/>
      <c r="B2" s="178" t="s">
        <v>100</v>
      </c>
      <c r="C2" s="178"/>
      <c r="D2" s="178"/>
      <c r="E2" s="178"/>
      <c r="F2" s="54"/>
      <c r="G2" s="80"/>
      <c r="H2" s="54"/>
      <c r="I2" s="54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54"/>
      <c r="F3" s="54"/>
      <c r="G3" s="80"/>
      <c r="H3" s="54"/>
      <c r="I3" s="54"/>
      <c r="J3" s="1"/>
      <c r="K3" s="1"/>
      <c r="L3" s="1"/>
      <c r="M3" s="1"/>
      <c r="N3" s="1"/>
      <c r="O3" s="1"/>
      <c r="P3" s="1"/>
    </row>
    <row r="4" spans="1:16" ht="18.75" x14ac:dyDescent="0.3">
      <c r="A4" s="1"/>
      <c r="B4" s="179" t="s">
        <v>109</v>
      </c>
      <c r="C4" s="179"/>
      <c r="D4" s="179"/>
      <c r="E4" s="62">
        <v>0</v>
      </c>
      <c r="F4" s="81"/>
      <c r="G4" s="82"/>
      <c r="H4" s="83"/>
      <c r="I4" s="70" t="s">
        <v>72</v>
      </c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44"/>
      <c r="F5" s="84"/>
      <c r="G5" s="85"/>
      <c r="H5" s="54"/>
      <c r="I5" s="54"/>
      <c r="J5" s="7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79" t="s">
        <v>110</v>
      </c>
      <c r="D6" s="179"/>
      <c r="E6" s="63">
        <v>0</v>
      </c>
      <c r="F6" s="36"/>
      <c r="G6" s="86"/>
      <c r="H6" s="54"/>
      <c r="I6" s="175" t="s">
        <v>50</v>
      </c>
      <c r="J6" s="175"/>
      <c r="K6" s="175"/>
      <c r="L6" s="175"/>
      <c r="M6" s="175"/>
      <c r="N6" s="175"/>
      <c r="O6" s="1"/>
      <c r="P6" s="1"/>
    </row>
    <row r="7" spans="1:16" x14ac:dyDescent="0.25">
      <c r="A7" s="1"/>
      <c r="B7" s="37" t="s">
        <v>41</v>
      </c>
      <c r="C7" s="1"/>
      <c r="D7" s="1"/>
      <c r="E7" s="54"/>
      <c r="F7" s="54"/>
      <c r="G7" s="80"/>
      <c r="H7" s="54"/>
      <c r="I7" s="104" t="s">
        <v>107</v>
      </c>
      <c r="J7" s="72"/>
      <c r="K7" s="104"/>
      <c r="L7" s="104"/>
      <c r="M7" s="104"/>
      <c r="N7" s="1"/>
      <c r="O7" s="1"/>
      <c r="P7" s="1"/>
    </row>
    <row r="8" spans="1:16" x14ac:dyDescent="0.25">
      <c r="A8" s="1"/>
      <c r="B8" s="6" t="s">
        <v>42</v>
      </c>
      <c r="C8" s="1"/>
      <c r="D8" s="1"/>
      <c r="E8" s="54"/>
      <c r="F8" s="54"/>
      <c r="G8" s="80"/>
      <c r="H8" s="54"/>
      <c r="I8" s="6" t="s">
        <v>52</v>
      </c>
      <c r="J8" s="1"/>
      <c r="K8" s="73"/>
      <c r="L8" s="9"/>
      <c r="M8" s="9"/>
      <c r="N8" s="1"/>
      <c r="O8" s="1"/>
      <c r="P8" s="1"/>
    </row>
    <row r="9" spans="1:16" x14ac:dyDescent="0.25">
      <c r="A9" s="1"/>
      <c r="B9" s="6"/>
      <c r="C9" s="1"/>
      <c r="D9" s="1"/>
      <c r="E9" s="1"/>
      <c r="F9" s="54"/>
      <c r="G9" s="80"/>
      <c r="H9" s="54"/>
      <c r="I9" s="1"/>
      <c r="J9" s="6"/>
      <c r="K9" s="73"/>
      <c r="L9" s="9"/>
      <c r="M9" s="9"/>
      <c r="N9" s="1"/>
      <c r="O9" s="1"/>
      <c r="P9" s="1"/>
    </row>
    <row r="10" spans="1:16" x14ac:dyDescent="0.25">
      <c r="A10" s="1"/>
      <c r="B10" s="6"/>
      <c r="C10" s="1"/>
      <c r="D10" s="66" t="s">
        <v>112</v>
      </c>
      <c r="E10" s="69">
        <f>SUM(E11:E14)</f>
        <v>0</v>
      </c>
      <c r="F10" s="54"/>
      <c r="G10" s="80"/>
      <c r="H10" s="54"/>
      <c r="I10" s="174" t="s">
        <v>51</v>
      </c>
      <c r="J10" s="174"/>
      <c r="K10" s="174" t="s">
        <v>56</v>
      </c>
      <c r="L10" s="174"/>
      <c r="M10" s="174"/>
      <c r="N10" s="174"/>
      <c r="O10" s="1"/>
      <c r="P10" s="1"/>
    </row>
    <row r="11" spans="1:16" x14ac:dyDescent="0.25">
      <c r="A11" s="1"/>
      <c r="B11" s="6"/>
      <c r="C11" s="1"/>
      <c r="D11" s="67" t="s">
        <v>92</v>
      </c>
      <c r="E11" s="64">
        <v>0</v>
      </c>
      <c r="F11" s="54"/>
      <c r="G11" s="80"/>
      <c r="H11" s="54"/>
      <c r="I11" s="174" t="s">
        <v>53</v>
      </c>
      <c r="J11" s="174"/>
      <c r="K11" s="174" t="s">
        <v>57</v>
      </c>
      <c r="L11" s="174"/>
      <c r="M11" s="174"/>
      <c r="N11" s="174"/>
      <c r="O11" s="1"/>
      <c r="P11" s="1"/>
    </row>
    <row r="12" spans="1:16" x14ac:dyDescent="0.25">
      <c r="A12" s="1"/>
      <c r="B12" s="6"/>
      <c r="C12" s="1"/>
      <c r="D12" s="67" t="s">
        <v>111</v>
      </c>
      <c r="E12" s="64">
        <v>0</v>
      </c>
      <c r="F12" s="54"/>
      <c r="G12" s="80"/>
      <c r="H12" s="54"/>
      <c r="I12" s="174" t="s">
        <v>54</v>
      </c>
      <c r="J12" s="174"/>
      <c r="K12" s="174" t="s">
        <v>58</v>
      </c>
      <c r="L12" s="174"/>
      <c r="M12" s="174"/>
      <c r="N12" s="174"/>
      <c r="O12" s="1"/>
      <c r="P12" s="1"/>
    </row>
    <row r="13" spans="1:16" x14ac:dyDescent="0.25">
      <c r="A13" s="1"/>
      <c r="B13" s="6"/>
      <c r="C13" s="1"/>
      <c r="D13" s="68" t="s">
        <v>108</v>
      </c>
      <c r="E13" s="64">
        <v>0</v>
      </c>
      <c r="F13" s="54"/>
      <c r="G13" s="80"/>
      <c r="H13" s="54"/>
      <c r="I13" s="174" t="s">
        <v>55</v>
      </c>
      <c r="J13" s="174"/>
      <c r="K13" s="174" t="s">
        <v>59</v>
      </c>
      <c r="L13" s="174"/>
      <c r="M13" s="174"/>
      <c r="N13" s="174"/>
      <c r="O13" s="1"/>
      <c r="P13" s="1"/>
    </row>
    <row r="14" spans="1:16" x14ac:dyDescent="0.25">
      <c r="A14" s="1"/>
      <c r="B14" s="6"/>
      <c r="C14" s="1"/>
      <c r="D14" s="67" t="s">
        <v>93</v>
      </c>
      <c r="E14" s="64">
        <v>0</v>
      </c>
      <c r="F14" s="54"/>
      <c r="G14" s="80"/>
      <c r="H14" s="54"/>
      <c r="I14" s="56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54"/>
      <c r="D15" s="1"/>
      <c r="E15" s="44"/>
      <c r="F15" s="54"/>
      <c r="G15" s="80"/>
      <c r="H15" s="54"/>
      <c r="I15" s="74" t="s">
        <v>73</v>
      </c>
      <c r="J15" s="75">
        <v>1.4500000000000001E-2</v>
      </c>
      <c r="K15" s="1"/>
      <c r="L15" s="1"/>
      <c r="M15" s="1"/>
      <c r="N15" s="1"/>
      <c r="O15" s="1"/>
      <c r="P15" s="1"/>
    </row>
    <row r="16" spans="1:16" ht="21" x14ac:dyDescent="0.35">
      <c r="A16" s="1"/>
      <c r="B16" s="1"/>
      <c r="C16" s="180" t="s">
        <v>40</v>
      </c>
      <c r="D16" s="180"/>
      <c r="E16" s="44"/>
      <c r="F16" s="54"/>
      <c r="G16" s="80"/>
      <c r="H16" s="54"/>
      <c r="I16" s="74" t="s">
        <v>83</v>
      </c>
      <c r="J16" s="76">
        <v>6.2E-2</v>
      </c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0" t="s">
        <v>113</v>
      </c>
      <c r="D17" s="29">
        <f>E4</f>
        <v>0</v>
      </c>
      <c r="E17" s="44"/>
      <c r="F17" s="54"/>
      <c r="G17" s="80"/>
      <c r="H17" s="54"/>
      <c r="I17" s="77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87" t="s">
        <v>46</v>
      </c>
      <c r="D18" s="65">
        <v>0</v>
      </c>
      <c r="E18" s="44"/>
      <c r="F18" s="54"/>
      <c r="G18" s="80"/>
      <c r="H18" s="54"/>
      <c r="I18" s="175" t="s">
        <v>70</v>
      </c>
      <c r="J18" s="175"/>
      <c r="K18" s="175"/>
      <c r="L18" s="175"/>
      <c r="M18" s="175"/>
      <c r="N18" s="175"/>
      <c r="O18" s="1"/>
      <c r="P18" s="1"/>
    </row>
    <row r="19" spans="1:16" x14ac:dyDescent="0.25">
      <c r="A19" s="1"/>
      <c r="B19" s="1"/>
      <c r="C19" s="87" t="s">
        <v>43</v>
      </c>
      <c r="D19" s="29">
        <f>D17*J15</f>
        <v>0</v>
      </c>
      <c r="E19" s="44"/>
      <c r="F19" s="54"/>
      <c r="G19" s="80"/>
      <c r="H19" s="54"/>
      <c r="I19" s="104" t="s">
        <v>86</v>
      </c>
      <c r="J19" s="105"/>
      <c r="K19" s="105"/>
      <c r="L19" s="78"/>
      <c r="M19" s="78"/>
      <c r="N19" s="78"/>
      <c r="O19" s="1"/>
      <c r="P19" s="1"/>
    </row>
    <row r="20" spans="1:16" x14ac:dyDescent="0.25">
      <c r="A20" s="1"/>
      <c r="B20" s="1"/>
      <c r="C20" s="87" t="s">
        <v>44</v>
      </c>
      <c r="D20" s="29">
        <f>D17*J16</f>
        <v>0</v>
      </c>
      <c r="E20" s="44"/>
      <c r="F20" s="54"/>
      <c r="G20" s="80"/>
      <c r="H20" s="54"/>
      <c r="I20" s="1"/>
      <c r="J20" s="1"/>
      <c r="K20" s="1"/>
      <c r="L20" s="78"/>
      <c r="M20" s="78"/>
      <c r="N20" s="78"/>
      <c r="O20" s="1"/>
      <c r="P20" s="1"/>
    </row>
    <row r="21" spans="1:16" x14ac:dyDescent="0.25">
      <c r="A21" s="1"/>
      <c r="B21" s="1"/>
      <c r="C21" s="87" t="s">
        <v>45</v>
      </c>
      <c r="D21" s="65">
        <v>0</v>
      </c>
      <c r="E21" s="44"/>
      <c r="F21" s="54"/>
      <c r="G21" s="80"/>
      <c r="H21" s="54"/>
      <c r="I21" s="174" t="s">
        <v>51</v>
      </c>
      <c r="J21" s="174"/>
      <c r="K21" s="174" t="s">
        <v>56</v>
      </c>
      <c r="L21" s="174"/>
      <c r="M21" s="174"/>
      <c r="N21" s="174"/>
      <c r="O21" s="1"/>
      <c r="P21" s="1"/>
    </row>
    <row r="22" spans="1:16" ht="15.75" thickBot="1" x14ac:dyDescent="0.3">
      <c r="A22" s="1"/>
      <c r="B22" s="1"/>
      <c r="C22" s="88" t="s">
        <v>47</v>
      </c>
      <c r="D22" s="89">
        <f>D17*K33</f>
        <v>0</v>
      </c>
      <c r="E22" s="54"/>
      <c r="F22" s="54"/>
      <c r="G22" s="80"/>
      <c r="H22" s="54"/>
      <c r="I22" s="174" t="s">
        <v>63</v>
      </c>
      <c r="J22" s="174"/>
      <c r="K22" s="174" t="s">
        <v>60</v>
      </c>
      <c r="L22" s="174"/>
      <c r="M22" s="174"/>
      <c r="N22" s="174"/>
      <c r="O22" s="1"/>
      <c r="P22" s="1"/>
    </row>
    <row r="23" spans="1:16" ht="15.75" thickTop="1" x14ac:dyDescent="0.25">
      <c r="A23" s="1"/>
      <c r="B23" s="1"/>
      <c r="C23" s="90" t="s">
        <v>48</v>
      </c>
      <c r="D23" s="91">
        <f>D17-SUM(D18:D22)</f>
        <v>0</v>
      </c>
      <c r="E23" s="54"/>
      <c r="F23" s="54"/>
      <c r="G23" s="80"/>
      <c r="H23" s="54"/>
      <c r="I23" s="174" t="s">
        <v>62</v>
      </c>
      <c r="J23" s="174"/>
      <c r="K23" s="174" t="s">
        <v>61</v>
      </c>
      <c r="L23" s="174"/>
      <c r="M23" s="174"/>
      <c r="N23" s="174"/>
      <c r="O23" s="1"/>
      <c r="P23" s="1"/>
    </row>
    <row r="24" spans="1:16" x14ac:dyDescent="0.25">
      <c r="A24" s="1"/>
      <c r="B24" s="1"/>
      <c r="C24" s="92" t="s">
        <v>77</v>
      </c>
      <c r="D24" s="93">
        <f>E6</f>
        <v>0</v>
      </c>
      <c r="E24" s="54"/>
      <c r="F24" s="54"/>
      <c r="G24" s="80"/>
      <c r="H24" s="54"/>
      <c r="I24" s="174" t="s">
        <v>64</v>
      </c>
      <c r="J24" s="174"/>
      <c r="K24" s="174" t="s">
        <v>66</v>
      </c>
      <c r="L24" s="174"/>
      <c r="M24" s="174"/>
      <c r="N24" s="174"/>
      <c r="O24" s="1"/>
      <c r="P24" s="1"/>
    </row>
    <row r="25" spans="1:16" x14ac:dyDescent="0.25">
      <c r="A25" s="1"/>
      <c r="B25" s="1"/>
      <c r="C25" s="94" t="s">
        <v>91</v>
      </c>
      <c r="D25" s="93">
        <f>E10</f>
        <v>0</v>
      </c>
      <c r="E25" s="54"/>
      <c r="F25" s="54"/>
      <c r="G25" s="80"/>
      <c r="H25" s="54"/>
      <c r="I25" s="174" t="s">
        <v>65</v>
      </c>
      <c r="J25" s="174"/>
      <c r="K25" s="174" t="s">
        <v>67</v>
      </c>
      <c r="L25" s="174"/>
      <c r="M25" s="174"/>
      <c r="N25" s="174"/>
      <c r="O25" s="1"/>
      <c r="P25" s="1"/>
    </row>
    <row r="26" spans="1:16" ht="15.75" thickBot="1" x14ac:dyDescent="0.3">
      <c r="A26" s="1"/>
      <c r="B26" s="1"/>
      <c r="C26" s="95" t="s">
        <v>49</v>
      </c>
      <c r="D26" s="89">
        <f>'Cost Comparison'!C25*12</f>
        <v>0</v>
      </c>
      <c r="E26" s="54"/>
      <c r="F26" s="54"/>
      <c r="G26" s="80"/>
      <c r="H26" s="54"/>
      <c r="I26" s="174" t="s">
        <v>68</v>
      </c>
      <c r="J26" s="174"/>
      <c r="K26" s="174" t="s">
        <v>69</v>
      </c>
      <c r="L26" s="174"/>
      <c r="M26" s="174"/>
      <c r="N26" s="174"/>
      <c r="O26" s="1"/>
      <c r="P26" s="1"/>
    </row>
    <row r="27" spans="1:16" ht="15.75" thickTop="1" x14ac:dyDescent="0.25">
      <c r="A27" s="1"/>
      <c r="B27" s="1"/>
      <c r="C27" s="96" t="s">
        <v>114</v>
      </c>
      <c r="D27" s="91">
        <f>D23-D24-D26</f>
        <v>0</v>
      </c>
      <c r="E27" s="54"/>
      <c r="F27" s="54"/>
      <c r="G27" s="80"/>
      <c r="H27" s="54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9" t="s">
        <v>78</v>
      </c>
      <c r="D28" s="56"/>
      <c r="E28" s="56"/>
      <c r="F28" s="54"/>
      <c r="G28" s="80"/>
      <c r="H28" s="54"/>
      <c r="I28" s="177" t="s">
        <v>71</v>
      </c>
      <c r="J28" s="177"/>
      <c r="K28" s="177"/>
      <c r="L28" s="1"/>
      <c r="M28" s="1"/>
      <c r="N28" s="1"/>
      <c r="O28" s="1"/>
      <c r="P28" s="1"/>
    </row>
    <row r="29" spans="1:16" x14ac:dyDescent="0.25">
      <c r="A29" s="1"/>
      <c r="B29" s="1"/>
      <c r="C29" s="9" t="s">
        <v>79</v>
      </c>
      <c r="D29" s="56"/>
      <c r="E29" s="56"/>
      <c r="F29" s="54"/>
      <c r="G29" s="80"/>
      <c r="H29" s="1"/>
      <c r="I29" s="176" t="s">
        <v>74</v>
      </c>
      <c r="J29" s="176"/>
      <c r="K29" s="79">
        <v>3.8249999999999998E-3</v>
      </c>
      <c r="L29" s="1"/>
      <c r="M29" s="1"/>
      <c r="N29" s="1"/>
      <c r="O29" s="1"/>
      <c r="P29" s="1"/>
    </row>
    <row r="30" spans="1:16" x14ac:dyDescent="0.25">
      <c r="A30" s="1"/>
      <c r="B30" s="1"/>
      <c r="C30" s="9" t="s">
        <v>80</v>
      </c>
      <c r="D30" s="56"/>
      <c r="E30" s="56"/>
      <c r="F30" s="54"/>
      <c r="G30" s="80"/>
      <c r="H30" s="1"/>
      <c r="I30" s="176" t="s">
        <v>84</v>
      </c>
      <c r="J30" s="176"/>
      <c r="K30" s="79">
        <v>2E-3</v>
      </c>
      <c r="L30" s="1"/>
      <c r="M30" s="1"/>
      <c r="N30" s="1"/>
      <c r="O30" s="1"/>
      <c r="P30" s="1"/>
    </row>
    <row r="31" spans="1:16" x14ac:dyDescent="0.25">
      <c r="A31" s="1"/>
      <c r="B31" s="1"/>
      <c r="C31" s="9" t="s">
        <v>81</v>
      </c>
      <c r="D31" s="56"/>
      <c r="E31" s="56"/>
      <c r="F31" s="54"/>
      <c r="G31" s="80"/>
      <c r="H31" s="1"/>
      <c r="I31" s="176" t="s">
        <v>75</v>
      </c>
      <c r="J31" s="176"/>
      <c r="K31" s="79">
        <v>8.0000000000000004E-4</v>
      </c>
      <c r="L31" s="1"/>
      <c r="M31" s="1"/>
      <c r="N31" s="1"/>
      <c r="O31" s="1"/>
      <c r="P31" s="1"/>
    </row>
    <row r="32" spans="1:16" x14ac:dyDescent="0.25">
      <c r="A32" s="1"/>
      <c r="B32" s="1"/>
      <c r="C32" s="9" t="s">
        <v>82</v>
      </c>
      <c r="D32" s="56"/>
      <c r="E32" s="56"/>
      <c r="F32" s="54"/>
      <c r="G32" s="80"/>
      <c r="H32" s="1"/>
      <c r="I32" s="176" t="s">
        <v>85</v>
      </c>
      <c r="J32" s="176"/>
      <c r="K32" s="79">
        <v>4.2499999999999998E-4</v>
      </c>
      <c r="L32" s="1"/>
      <c r="M32" s="1"/>
      <c r="N32" s="1"/>
      <c r="O32" s="1"/>
      <c r="P32" s="1"/>
    </row>
    <row r="33" spans="3:16" x14ac:dyDescent="0.25">
      <c r="D33" s="1"/>
      <c r="E33" s="54"/>
      <c r="F33" s="54"/>
      <c r="G33" s="80"/>
      <c r="H33" s="1"/>
      <c r="I33" s="176" t="s">
        <v>76</v>
      </c>
      <c r="J33" s="176"/>
      <c r="K33" s="79">
        <f>SUM(K29:K32)</f>
        <v>7.0500000000000007E-3</v>
      </c>
      <c r="L33" s="1"/>
      <c r="M33" s="1"/>
      <c r="N33" s="1"/>
      <c r="O33" s="1"/>
      <c r="P33" s="1"/>
    </row>
    <row r="34" spans="3:16" x14ac:dyDescent="0.25">
      <c r="C34" s="147" t="s">
        <v>136</v>
      </c>
      <c r="D34" s="148"/>
      <c r="E34" s="14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x14ac:dyDescent="0.25">
      <c r="C35" s="148"/>
      <c r="D35" s="148"/>
      <c r="E35" s="14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x14ac:dyDescent="0.25">
      <c r="C36" s="148"/>
      <c r="D36" s="148"/>
      <c r="E36" s="148"/>
      <c r="F36" s="1"/>
      <c r="G36" s="1"/>
      <c r="H36" s="1"/>
      <c r="I36" s="145"/>
      <c r="J36" s="145"/>
      <c r="K36" s="145"/>
      <c r="L36" s="145"/>
      <c r="M36" s="145"/>
      <c r="N36" s="1"/>
      <c r="O36" s="1"/>
      <c r="P36" s="1"/>
    </row>
    <row r="37" spans="3:16" x14ac:dyDescent="0.25">
      <c r="F37" s="1"/>
      <c r="G37" s="1"/>
      <c r="H37" s="1"/>
      <c r="I37" s="145"/>
      <c r="J37" s="145"/>
      <c r="K37" s="145"/>
      <c r="L37" s="145"/>
      <c r="M37" s="145"/>
      <c r="N37" s="1"/>
      <c r="O37" s="1"/>
      <c r="P37" s="1"/>
    </row>
    <row r="38" spans="3:16" x14ac:dyDescent="0.25">
      <c r="F38" s="1"/>
      <c r="G38" s="1"/>
      <c r="H38" s="1"/>
      <c r="I38" s="145"/>
      <c r="J38" s="145"/>
      <c r="K38" s="145"/>
      <c r="L38" s="145"/>
      <c r="M38" s="145"/>
      <c r="N38" s="1"/>
      <c r="O38" s="1"/>
      <c r="P38" s="1"/>
    </row>
    <row r="39" spans="3:16" x14ac:dyDescent="0.25">
      <c r="E39" s="44"/>
      <c r="F39" s="1"/>
      <c r="G39" s="1"/>
      <c r="H39" s="1"/>
      <c r="I39" s="145"/>
      <c r="J39" s="145"/>
      <c r="K39" s="145"/>
      <c r="L39" s="145"/>
      <c r="M39" s="145"/>
      <c r="N39" s="1"/>
      <c r="O39" s="1"/>
      <c r="P39" s="1"/>
    </row>
    <row r="40" spans="3:16" x14ac:dyDescent="0.25">
      <c r="F40" s="1"/>
      <c r="G40" s="1"/>
      <c r="H40" s="1"/>
      <c r="I40" s="145"/>
      <c r="J40" s="145"/>
      <c r="K40" s="145"/>
      <c r="L40" s="145"/>
      <c r="M40" s="145"/>
      <c r="N40" s="1"/>
      <c r="O40" s="1"/>
      <c r="P40" s="1"/>
    </row>
    <row r="41" spans="3:16" x14ac:dyDescent="0.25">
      <c r="F41" s="1"/>
      <c r="G41" s="1"/>
      <c r="H41" s="1"/>
      <c r="I41" s="145"/>
      <c r="J41" s="145"/>
      <c r="K41" s="145"/>
      <c r="L41" s="145"/>
      <c r="M41" s="145"/>
      <c r="N41" s="1"/>
      <c r="O41" s="1"/>
      <c r="P41" s="1"/>
    </row>
    <row r="42" spans="3:16" x14ac:dyDescent="0.25">
      <c r="F42" s="1"/>
      <c r="G42" s="1"/>
      <c r="H42" s="1"/>
      <c r="I42" s="145"/>
      <c r="J42" s="145"/>
      <c r="K42" s="145"/>
      <c r="L42" s="145"/>
      <c r="M42" s="145"/>
      <c r="N42" s="1"/>
      <c r="O42" s="1"/>
      <c r="P42" s="1"/>
    </row>
    <row r="43" spans="3:16" x14ac:dyDescent="0.25">
      <c r="F43" s="1"/>
      <c r="G43" s="1"/>
      <c r="H43" s="1"/>
      <c r="I43" s="145"/>
      <c r="J43" s="145"/>
      <c r="K43" s="145"/>
      <c r="L43" s="145"/>
      <c r="M43" s="145"/>
      <c r="N43" s="1"/>
      <c r="O43" s="1"/>
      <c r="P43" s="1"/>
    </row>
    <row r="44" spans="3:16" x14ac:dyDescent="0.25">
      <c r="F44" s="1"/>
      <c r="G44" s="1"/>
      <c r="H44" s="1"/>
      <c r="I44" s="145"/>
      <c r="J44" s="145"/>
      <c r="K44" s="145"/>
      <c r="L44" s="145"/>
      <c r="M44" s="145"/>
      <c r="N44" s="1"/>
      <c r="O44" s="1"/>
      <c r="P44" s="1"/>
    </row>
    <row r="45" spans="3:16" x14ac:dyDescent="0.25">
      <c r="F45" s="1"/>
      <c r="G45" s="1"/>
      <c r="H45" s="1"/>
      <c r="I45" s="145"/>
      <c r="J45" s="145"/>
      <c r="K45" s="145"/>
      <c r="L45" s="145"/>
      <c r="M45" s="145"/>
      <c r="N45" s="1"/>
      <c r="O45" s="1"/>
      <c r="P45" s="1"/>
    </row>
    <row r="46" spans="3:16" x14ac:dyDescent="0.25">
      <c r="F46" s="1"/>
      <c r="G46" s="1"/>
      <c r="H46" s="1"/>
      <c r="I46" s="145"/>
      <c r="J46" s="145"/>
      <c r="K46" s="145"/>
      <c r="L46" s="145"/>
      <c r="M46" s="145"/>
      <c r="N46" s="1"/>
      <c r="O46" s="1"/>
      <c r="P46" s="1"/>
    </row>
    <row r="47" spans="3:16" x14ac:dyDescent="0.25">
      <c r="F47" s="1"/>
      <c r="G47" s="1"/>
      <c r="H47" s="1"/>
      <c r="I47" s="146" t="s">
        <v>90</v>
      </c>
      <c r="J47" s="146"/>
      <c r="K47" s="146"/>
      <c r="L47" s="146"/>
      <c r="M47" s="146"/>
      <c r="N47" s="1"/>
      <c r="O47" s="1"/>
      <c r="P47" s="1"/>
    </row>
    <row r="48" spans="3:16" x14ac:dyDescent="0.25">
      <c r="F48" s="1"/>
      <c r="G48" s="1"/>
      <c r="H48" s="1"/>
      <c r="I48" s="146"/>
      <c r="J48" s="146"/>
      <c r="K48" s="146"/>
      <c r="L48" s="146"/>
      <c r="M48" s="146"/>
      <c r="N48" s="1"/>
      <c r="O48" s="1"/>
      <c r="P48" s="1"/>
    </row>
    <row r="49" spans="6:16" x14ac:dyDescent="0.25">
      <c r="F49" s="1"/>
      <c r="G49" s="1"/>
      <c r="H49" s="1"/>
      <c r="I49" s="146"/>
      <c r="J49" s="146"/>
      <c r="K49" s="146"/>
      <c r="L49" s="146"/>
      <c r="M49" s="146"/>
      <c r="N49" s="1"/>
      <c r="O49" s="1"/>
      <c r="P49" s="1"/>
    </row>
    <row r="50" spans="6:16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sheetProtection algorithmName="SHA-512" hashValue="zSa2mrfFBY9FdE3vHz0q0yRmbzPuXcNo4bGOrIa5IfFGfq1KZF9w57mfuZd47LtRrJ8XAMNpGJOfBm1La90Kzg==" saltValue="istr2pVF/e5wHGPrfwdi+Q==" spinCount="100000" sheet="1" objects="1" scenarios="1"/>
  <mergeCells count="36">
    <mergeCell ref="B2:E2"/>
    <mergeCell ref="I30:J30"/>
    <mergeCell ref="I31:J31"/>
    <mergeCell ref="I32:J32"/>
    <mergeCell ref="A1:N1"/>
    <mergeCell ref="B4:D4"/>
    <mergeCell ref="I23:J23"/>
    <mergeCell ref="K12:N12"/>
    <mergeCell ref="K11:N11"/>
    <mergeCell ref="K10:N10"/>
    <mergeCell ref="K13:N13"/>
    <mergeCell ref="C6:D6"/>
    <mergeCell ref="C16:D16"/>
    <mergeCell ref="I10:J10"/>
    <mergeCell ref="I11:J11"/>
    <mergeCell ref="I12:J12"/>
    <mergeCell ref="I47:M49"/>
    <mergeCell ref="I18:N18"/>
    <mergeCell ref="K23:N23"/>
    <mergeCell ref="I21:J21"/>
    <mergeCell ref="I22:J22"/>
    <mergeCell ref="I33:J33"/>
    <mergeCell ref="I28:K28"/>
    <mergeCell ref="K24:N24"/>
    <mergeCell ref="K25:N25"/>
    <mergeCell ref="K26:N26"/>
    <mergeCell ref="I24:J24"/>
    <mergeCell ref="I25:J25"/>
    <mergeCell ref="I26:J26"/>
    <mergeCell ref="I29:J29"/>
    <mergeCell ref="I36:M46"/>
    <mergeCell ref="I13:J13"/>
    <mergeCell ref="I6:N6"/>
    <mergeCell ref="K21:N21"/>
    <mergeCell ref="K22:N22"/>
    <mergeCell ref="C34:E3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60F8BC17FB444B9905F6E4D3E2A27E" ma:contentTypeVersion="2" ma:contentTypeDescription="Create a new document." ma:contentTypeScope="" ma:versionID="88634d75e7c1a3e46eee2c72c43ebae7">
  <xsd:schema xmlns:xsd="http://www.w3.org/2001/XMLSchema" xmlns:xs="http://www.w3.org/2001/XMLSchema" xmlns:p="http://schemas.microsoft.com/office/2006/metadata/properties" xmlns:ns2="b9b6bcec-7773-4641-b09a-a3495932ba21" targetNamespace="http://schemas.microsoft.com/office/2006/metadata/properties" ma:root="true" ma:fieldsID="495ecfb3cde9860a4da01fa9c5c25da1" ns2:_="">
    <xsd:import namespace="b9b6bcec-7773-4641-b09a-a3495932ba2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6bcec-7773-4641-b09a-a3495932ba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37727A-ED41-4EFD-AA7E-D12B715F74A4}"/>
</file>

<file path=customXml/itemProps2.xml><?xml version="1.0" encoding="utf-8"?>
<ds:datastoreItem xmlns:ds="http://schemas.openxmlformats.org/officeDocument/2006/customXml" ds:itemID="{E73FD618-5D47-4979-AAFC-B7FF51C3B18D}"/>
</file>

<file path=customXml/itemProps3.xml><?xml version="1.0" encoding="utf-8"?>
<ds:datastoreItem xmlns:ds="http://schemas.openxmlformats.org/officeDocument/2006/customXml" ds:itemID="{E8B8E44E-8907-49A5-A2D3-B92658882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 Comparison</vt:lpstr>
      <vt:lpstr>Subsidized Loans</vt:lpstr>
      <vt:lpstr>Unsubsidized Loans</vt:lpstr>
      <vt:lpstr>Private Loans</vt:lpstr>
      <vt:lpstr>Post College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Makowski</dc:creator>
  <cp:lastModifiedBy>Alexandra Makowski</cp:lastModifiedBy>
  <cp:lastPrinted>2016-09-09T19:01:33Z</cp:lastPrinted>
  <dcterms:created xsi:type="dcterms:W3CDTF">2016-09-02T17:50:56Z</dcterms:created>
  <dcterms:modified xsi:type="dcterms:W3CDTF">2016-09-20T18:49:05Z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0x010100C760F8BC17FB444B9905F6E4D3E2A27E</vt:lpwstr>
  </property>
</Properties>
</file>