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2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3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4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5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7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28800" windowHeight="11685" tabRatio="663" activeTab="10" xr2:uid="{00000000-000D-0000-FFFF-FFFF00000000}"/>
  </bookViews>
  <sheets>
    <sheet name="Page1" sheetId="21" r:id="rId1"/>
    <sheet name="Sch B_1" sheetId="22" r:id="rId2"/>
    <sheet name="Other Income Deductions" sheetId="23" r:id="rId3"/>
    <sheet name="Sch A" sheetId="12" r:id="rId4"/>
    <sheet name="ES Pmt &amp; Child Care" sheetId="24" r:id="rId5"/>
    <sheet name="Sch C" sheetId="19" r:id="rId6"/>
    <sheet name="Home Office" sheetId="17" r:id="rId7"/>
    <sheet name="Sch D" sheetId="18" r:id="rId8"/>
    <sheet name="Rental Sch E" sheetId="26" r:id="rId9"/>
    <sheet name="K-1 Sch E" sheetId="25" r:id="rId10"/>
    <sheet name="Education" sheetId="27" r:id="rId11"/>
    <sheet name="Notes" sheetId="10" r:id="rId12"/>
  </sheets>
  <definedNames>
    <definedName name="List1">'Sch B_1'!$P$38:$P$39</definedName>
    <definedName name="_xlnm.Print_Area" localSheetId="4">'ES Pmt &amp; Child Care'!$A$1:$M$41</definedName>
    <definedName name="_xlnm.Print_Area" localSheetId="0">Page1!$A$1:$P$52</definedName>
    <definedName name="_xlnm.Print_Area" localSheetId="8">'Rental Sch E'!$A$1:$K$103</definedName>
    <definedName name="_xlnm.Print_Area" localSheetId="1">'Sch B_1'!$A$1:$N$53</definedName>
    <definedName name="_xlnm.Print_Area" localSheetId="7">'Sch D'!$A$1:$O$43</definedName>
  </definedNames>
  <calcPr calcId="171027"/>
</workbook>
</file>

<file path=xl/calcChain.xml><?xml version="1.0" encoding="utf-8"?>
<calcChain xmlns="http://schemas.openxmlformats.org/spreadsheetml/2006/main">
  <c r="D55" i="19" l="1"/>
  <c r="D24" i="19"/>
  <c r="D44" i="19"/>
  <c r="I55" i="12"/>
  <c r="I111" i="12"/>
  <c r="I113" i="12"/>
  <c r="K71" i="12"/>
  <c r="I70" i="12"/>
  <c r="I81" i="12" l="1"/>
  <c r="N13" i="22"/>
  <c r="I37" i="12" l="1"/>
  <c r="K17" i="12"/>
  <c r="D39" i="19" l="1"/>
  <c r="N14" i="22" l="1"/>
  <c r="N12" i="22"/>
  <c r="N11" i="22"/>
  <c r="N10" i="22"/>
  <c r="N9" i="22"/>
  <c r="N8" i="22"/>
  <c r="N7" i="22"/>
  <c r="N6" i="22"/>
  <c r="N4" i="22"/>
  <c r="F34" i="22" l="1"/>
  <c r="K34" i="22" l="1"/>
  <c r="N20" i="18" l="1"/>
  <c r="I49" i="26"/>
  <c r="G49" i="26"/>
  <c r="E49" i="26"/>
  <c r="D65" i="19" l="1"/>
  <c r="Q54" i="19"/>
  <c r="Q53" i="19"/>
  <c r="Q52" i="19"/>
  <c r="Q51" i="19"/>
  <c r="Q50" i="19"/>
  <c r="Q49" i="19"/>
  <c r="Q48" i="19"/>
  <c r="Q47" i="19"/>
  <c r="Q46" i="19"/>
  <c r="Q45" i="19"/>
  <c r="Q44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1" i="19"/>
  <c r="Q30" i="19"/>
  <c r="Q29" i="19"/>
  <c r="Q28" i="19"/>
  <c r="Q27" i="19"/>
  <c r="Q26" i="19"/>
  <c r="Q25" i="19"/>
  <c r="Q24" i="19"/>
  <c r="Q23" i="19"/>
  <c r="Q22" i="19"/>
  <c r="Q15" i="19"/>
  <c r="Q14" i="19"/>
  <c r="Q13" i="19"/>
  <c r="Q12" i="19"/>
  <c r="K33" i="24"/>
  <c r="L12" i="24"/>
  <c r="H12" i="24"/>
  <c r="E12" i="24"/>
  <c r="M53" i="22"/>
  <c r="J34" i="22"/>
  <c r="I34" i="22"/>
  <c r="Q16" i="19" l="1"/>
  <c r="Q56" i="19"/>
  <c r="G10" i="27"/>
  <c r="Q58" i="19"/>
  <c r="G5" i="23"/>
  <c r="E11" i="17"/>
  <c r="I16" i="12"/>
  <c r="I19" i="12" s="1"/>
  <c r="H34" i="22"/>
  <c r="G34" i="22"/>
  <c r="L53" i="22"/>
  <c r="K53" i="22"/>
  <c r="J53" i="22"/>
  <c r="I53" i="22"/>
  <c r="H53" i="22"/>
  <c r="G53" i="22"/>
  <c r="H22" i="27" l="1"/>
  <c r="I10" i="27"/>
  <c r="H10" i="27"/>
  <c r="F10" i="27"/>
  <c r="Q63" i="19"/>
  <c r="I17" i="26"/>
  <c r="G17" i="26"/>
  <c r="E17" i="26"/>
  <c r="E50" i="26" s="1"/>
  <c r="G40" i="24"/>
  <c r="L38" i="24" s="1"/>
  <c r="E40" i="24"/>
  <c r="E5" i="23"/>
  <c r="H26" i="27" l="1"/>
  <c r="H27" i="27"/>
  <c r="L40" i="24"/>
  <c r="G50" i="26"/>
  <c r="I50" i="26"/>
  <c r="H28" i="27" l="1"/>
  <c r="H30" i="27" s="1"/>
  <c r="F53" i="22"/>
  <c r="A19" i="18" l="1"/>
  <c r="A20" i="18" s="1"/>
  <c r="A21" i="18" s="1"/>
  <c r="A22" i="18" s="1"/>
  <c r="A23" i="18" s="1"/>
  <c r="A24" i="18" s="1"/>
  <c r="N19" i="18"/>
  <c r="O19" i="18" s="1"/>
  <c r="N43" i="18" l="1"/>
  <c r="O43" i="18" s="1"/>
  <c r="N42" i="18"/>
  <c r="O42" i="18" s="1"/>
  <c r="N41" i="18"/>
  <c r="O41" i="18" s="1"/>
  <c r="N40" i="18"/>
  <c r="O40" i="18" s="1"/>
  <c r="N39" i="18"/>
  <c r="O39" i="18" s="1"/>
  <c r="N38" i="18"/>
  <c r="O38" i="18" s="1"/>
  <c r="N37" i="18"/>
  <c r="O37" i="18" s="1"/>
  <c r="N36" i="18"/>
  <c r="O36" i="18" s="1"/>
  <c r="N35" i="18"/>
  <c r="O35" i="18" s="1"/>
  <c r="N34" i="18"/>
  <c r="O34" i="18" s="1"/>
  <c r="N33" i="18"/>
  <c r="O33" i="18" s="1"/>
  <c r="N32" i="18"/>
  <c r="O32" i="18" s="1"/>
  <c r="N31" i="18"/>
  <c r="O31" i="18" s="1"/>
  <c r="N30" i="18"/>
  <c r="O30" i="18" s="1"/>
  <c r="N29" i="18"/>
  <c r="O29" i="18" s="1"/>
  <c r="N28" i="18"/>
  <c r="O28" i="18" s="1"/>
  <c r="N27" i="18"/>
  <c r="O27" i="18" s="1"/>
  <c r="N26" i="18"/>
  <c r="O26" i="18" s="1"/>
  <c r="N25" i="18"/>
  <c r="O25" i="18" s="1"/>
  <c r="N24" i="18"/>
  <c r="O24" i="18" s="1"/>
  <c r="N23" i="18"/>
  <c r="O23" i="18" s="1"/>
  <c r="N22" i="18"/>
  <c r="O22" i="18" s="1"/>
  <c r="N21" i="18"/>
  <c r="O21" i="18" s="1"/>
  <c r="O20" i="18"/>
  <c r="A25" i="18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Q62" i="19" l="1"/>
  <c r="Q61" i="19"/>
  <c r="D19" i="19"/>
  <c r="Q19" i="19"/>
  <c r="Q60" i="19" s="1"/>
  <c r="Q67" i="19" l="1"/>
  <c r="E47" i="17"/>
  <c r="E38" i="17"/>
  <c r="E26" i="17"/>
  <c r="E22" i="17"/>
  <c r="E17" i="17"/>
  <c r="G37" i="17"/>
  <c r="I37" i="17" s="1"/>
  <c r="E49" i="17" l="1"/>
  <c r="G42" i="17"/>
  <c r="I42" i="17" s="1"/>
  <c r="G34" i="17"/>
  <c r="G43" i="17"/>
  <c r="I43" i="17" s="1"/>
  <c r="G14" i="17"/>
  <c r="G19" i="17"/>
  <c r="G28" i="17"/>
  <c r="I28" i="17" s="1"/>
  <c r="G35" i="17"/>
  <c r="I35" i="17" s="1"/>
  <c r="G15" i="17"/>
  <c r="I15" i="17" s="1"/>
  <c r="G24" i="17"/>
  <c r="G40" i="17"/>
  <c r="G20" i="17"/>
  <c r="I20" i="17" s="1"/>
  <c r="G30" i="17"/>
  <c r="I30" i="17" s="1"/>
  <c r="G25" i="17"/>
  <c r="I25" i="17" s="1"/>
  <c r="G41" i="17"/>
  <c r="I41" i="17" s="1"/>
  <c r="G45" i="17"/>
  <c r="I45" i="17" s="1"/>
  <c r="G46" i="17"/>
  <c r="I46" i="17" s="1"/>
  <c r="G44" i="17"/>
  <c r="I44" i="17" s="1"/>
  <c r="G36" i="17"/>
  <c r="I36" i="17" s="1"/>
  <c r="G16" i="17"/>
  <c r="I16" i="17" s="1"/>
  <c r="G21" i="17"/>
  <c r="I21" i="17" s="1"/>
  <c r="G32" i="17"/>
  <c r="I32" i="17" s="1"/>
  <c r="I19" i="17" l="1"/>
  <c r="I22" i="17" s="1"/>
  <c r="G22" i="17"/>
  <c r="I14" i="17"/>
  <c r="I17" i="17" s="1"/>
  <c r="G17" i="17"/>
  <c r="I40" i="17"/>
  <c r="I47" i="17" s="1"/>
  <c r="G47" i="17"/>
  <c r="G38" i="17"/>
  <c r="I34" i="17"/>
  <c r="I38" i="17" s="1"/>
  <c r="I24" i="17"/>
  <c r="I26" i="17" s="1"/>
  <c r="G26" i="17"/>
  <c r="G49" i="17" l="1"/>
  <c r="I49" i="17"/>
  <c r="I114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Hollinger</author>
  </authors>
  <commentList>
    <comment ref="C18" authorId="0" shapeId="0" xr:uid="{00000000-0006-0000-0E00-000001000000}">
      <text>
        <r>
          <rPr>
            <sz val="9"/>
            <color indexed="81"/>
            <rFont val="Tahoma"/>
            <family val="2"/>
          </rPr>
          <t>1 = 1099-B BOX 3, REPORTED BASIS IS CORRECT (8949, BOX A)
2 = 1099-B BOX 3, REPORTED BASIS IS INCORRECT (8949, BOX A)
3 = 1099-B BOX 3 DOES NOT SHOW BASIS (8949, BOX B)
4 = NOT REPORTED ON 1099-B (8949, BOX C) (DEFAULT)</t>
        </r>
      </text>
    </comment>
    <comment ref="D18" authorId="0" shapeId="0" xr:uid="{00000000-0006-0000-0E00-000002000000}">
      <text>
        <r>
          <rPr>
            <sz val="9"/>
            <color indexed="81"/>
            <rFont val="Tahoma"/>
            <family val="2"/>
          </rPr>
          <t>BLANK = 1099-B BOX 8 TYPE OF GAIN/LOSS IS CORRECT (DEFAULT)
1 = 1099-B BOX 8 TYPE OF GAIN/LOSS IS INCORRECT</t>
        </r>
      </text>
    </comment>
    <comment ref="M18" authorId="0" shapeId="0" xr:uid="{00000000-0006-0000-0E00-000003000000}">
      <text>
        <r>
          <rPr>
            <sz val="9"/>
            <color indexed="81"/>
            <rFont val="Tahoma"/>
            <family val="2"/>
          </rPr>
          <t>B = 1099-B BASIS SHOWN IN BOX 3 IS INCORRECT
T = 1099-B TYPE OF GAIN/;OSS IN BOX 8 IS INCORRECT
N = RECEIVED 1099-B OR 1099-S AS A NOMINEE FOR ACTUAL OWNER
H = SOLD MAIN HOME WITH SOME OR ALL OF THE GAIN EXCLUDED
S = EXCLUDED GAIN ON QUALIFIED SMALL BUSINESS STOCK
X = EXCLUDED GAIN ON DC ZONE ASSETS OR QUALIFIED COMMUNITY ASSETS
R = POSTPONED GAIN (QSB ROLLOVER, EMPOWERMENT ZONE, SALE TO ESOPS, ETC.)
W = NONDEDUCTIBLE LOSS FROM A WASH SALE
L = NONDEDUCTIBLE LOSS OTHER THAN WASH SALE (PERSONAL USE ASSET, ETC.)
O = ADJUSTMENT NOT EXPLAINED WITH ANY OTHER CODE
Q = SOLD/EXCHANGED QUALIFIED SMALL BUSINESS STOCK AND EXCLUDE PART OF GAIN
C = DISPOSAL OF COLLECTIBLES</t>
        </r>
      </text>
    </comment>
  </commentList>
</comments>
</file>

<file path=xl/sharedStrings.xml><?xml version="1.0" encoding="utf-8"?>
<sst xmlns="http://schemas.openxmlformats.org/spreadsheetml/2006/main" count="817" uniqueCount="559">
  <si>
    <t>27575 Ferry Road, Suite 100</t>
  </si>
  <si>
    <t>Warrenville, IL  60555</t>
  </si>
  <si>
    <t>www.marnellfinancial.com</t>
  </si>
  <si>
    <t xml:space="preserve"> Your Name</t>
  </si>
  <si>
    <t xml:space="preserve"> Birth Date</t>
  </si>
  <si>
    <t>TP</t>
  </si>
  <si>
    <t>SP</t>
  </si>
  <si>
    <t>INTEREST</t>
  </si>
  <si>
    <t>COLUMN B - FORM 1099B CODES</t>
  </si>
  <si>
    <t>COLUMN M - ADJUSTMENT CODES</t>
  </si>
  <si>
    <t>N = RECEIVED 1099-B OR 1099-S AS A NOMINEE FOR ACTUAL OWNER</t>
  </si>
  <si>
    <t>COLUMN C - FORM 1099B BOX 8 CODES</t>
  </si>
  <si>
    <t>X = EXCLUDED GAIN ON DC ZONE ASSETS OR QUALIFIED COMMUNITY ASSETS</t>
  </si>
  <si>
    <t>R = POSTPONED GAIN (QSB ROLLOVER, EMPOWERMENT ZONE, SALE TO ESOPS, ETC.)</t>
  </si>
  <si>
    <t>W = NONDEDUCTIBLE LOSS FROM A WASH SALE</t>
  </si>
  <si>
    <t>L = NONDEDUCTIBLE LOSS OTHER THAN WASH SALE (PERSONAL USE ASSET, ETC.)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</si>
  <si>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</si>
  <si>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</si>
  <si>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</si>
  <si>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</si>
  <si>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</si>
  <si>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</si>
  <si>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</si>
  <si>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</si>
  <si>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</si>
  <si>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</si>
  <si>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</si>
  <si>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</si>
  <si>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</si>
  <si>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</t>
  </si>
  <si>
    <t>TSJ</t>
  </si>
  <si>
    <t>1099B BOX 8</t>
  </si>
  <si>
    <t>DATE SOLD</t>
  </si>
  <si>
    <t>COST / BASIS</t>
  </si>
  <si>
    <t>ADJ. TO G/L</t>
  </si>
  <si>
    <t>ADJ. CODE</t>
  </si>
  <si>
    <t>G/L</t>
  </si>
  <si>
    <t>SHORT=1 LONG =2</t>
  </si>
  <si>
    <t>BEGINNING INVENTORY</t>
  </si>
  <si>
    <t>INSURANCE</t>
  </si>
  <si>
    <t>CONTRACT LABOR</t>
  </si>
  <si>
    <t>EMPLOYEE BENEFITS</t>
  </si>
  <si>
    <t>REPAIRS</t>
  </si>
  <si>
    <t>SUPPLIES</t>
  </si>
  <si>
    <t>TRAVEL</t>
  </si>
  <si>
    <t>TELEPHONE</t>
  </si>
  <si>
    <t>TAXES / LICENSES</t>
  </si>
  <si>
    <t>UTILITIES</t>
  </si>
  <si>
    <t>DUES &amp; PUBLICATIONS</t>
  </si>
  <si>
    <t>POSTAGE</t>
  </si>
  <si>
    <t>OTHER EXPENSES</t>
  </si>
  <si>
    <t>HOME OFFICE AREA</t>
  </si>
  <si>
    <t>TOTAL HOME AREA</t>
  </si>
  <si>
    <t>NOTES:</t>
  </si>
  <si>
    <t>ADDRESS</t>
  </si>
  <si>
    <t>TO 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</si>
  <si>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</si>
  <si>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</si>
  <si>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</si>
  <si>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</si>
  <si>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</si>
  <si>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</si>
  <si>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</si>
  <si>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</si>
  <si>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</si>
  <si>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</si>
  <si>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</si>
  <si>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</si>
  <si>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</si>
  <si>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</si>
  <si>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</si>
  <si>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Wage Income</t>
  </si>
  <si>
    <t>Relationship</t>
  </si>
  <si>
    <t>Phone: 630.393.0044</t>
  </si>
  <si>
    <t xml:space="preserve"> Your Occupation </t>
  </si>
  <si>
    <t xml:space="preserve"> Home Address</t>
  </si>
  <si>
    <t>Months in Home</t>
  </si>
  <si>
    <t>Dependent Name</t>
  </si>
  <si>
    <t>Business Number</t>
  </si>
  <si>
    <t>Cell Number</t>
  </si>
  <si>
    <t>Retirement Income</t>
  </si>
  <si>
    <t>Number of 1099-R's</t>
  </si>
  <si>
    <t>Capital Gain Distributions</t>
  </si>
  <si>
    <t>Other</t>
  </si>
  <si>
    <t xml:space="preserve"> Exemptions</t>
  </si>
  <si>
    <t>Child Under Age 17</t>
  </si>
  <si>
    <t>Home Phone Number</t>
  </si>
  <si>
    <t>Foster Child</t>
  </si>
  <si>
    <t>Grandchild</t>
  </si>
  <si>
    <t>Grandparent</t>
  </si>
  <si>
    <t>Half Brother</t>
  </si>
  <si>
    <t>Half Sister</t>
  </si>
  <si>
    <t>Nephew</t>
  </si>
  <si>
    <t>Niece</t>
  </si>
  <si>
    <t>None</t>
  </si>
  <si>
    <t>Parent</t>
  </si>
  <si>
    <t>Sister</t>
  </si>
  <si>
    <t>Step Sister</t>
  </si>
  <si>
    <t>Step Brother</t>
  </si>
  <si>
    <t>Number of 1099-Q's</t>
  </si>
  <si>
    <t>Number of 1099-SA's</t>
  </si>
  <si>
    <t>Name of Payer</t>
  </si>
  <si>
    <t>US Gov't Obligations (Savings Bonds)</t>
  </si>
  <si>
    <t>Federal Withholding</t>
  </si>
  <si>
    <t>State Withholding</t>
  </si>
  <si>
    <t>Gross</t>
  </si>
  <si>
    <t>Taxable</t>
  </si>
  <si>
    <t>Fax Number</t>
  </si>
  <si>
    <t>Number of W-2's</t>
  </si>
  <si>
    <t>Other Income Section</t>
  </si>
  <si>
    <t>1. State Tax Refund</t>
  </si>
  <si>
    <t>2. Alimony Received</t>
  </si>
  <si>
    <t>1. IRA Contributions</t>
  </si>
  <si>
    <t>2. Self-Employed Health Insurance Premiums</t>
  </si>
  <si>
    <t>5. Moving Expenses</t>
  </si>
  <si>
    <t>7. Educator Expenses</t>
  </si>
  <si>
    <t>8. DPAD, Form 8903</t>
  </si>
  <si>
    <t>Notes:</t>
  </si>
  <si>
    <t>HSA Distributions</t>
  </si>
  <si>
    <t>6. Other Miscellaneous Income</t>
  </si>
  <si>
    <t>Itemized Deductions</t>
  </si>
  <si>
    <t>Amount</t>
  </si>
  <si>
    <t xml:space="preserve">a. </t>
  </si>
  <si>
    <t>b.</t>
  </si>
  <si>
    <t>c.</t>
  </si>
  <si>
    <t>Total Medical Expenses</t>
  </si>
  <si>
    <t>Notes</t>
  </si>
  <si>
    <t>X</t>
  </si>
  <si>
    <t>2. Taxes</t>
  </si>
  <si>
    <t>a. State</t>
  </si>
  <si>
    <t>b. Local, if applicable</t>
  </si>
  <si>
    <t>3. Interest</t>
  </si>
  <si>
    <t>1. Church</t>
  </si>
  <si>
    <t>a.</t>
  </si>
  <si>
    <t>4. Charity Travel</t>
  </si>
  <si>
    <t>d.</t>
  </si>
  <si>
    <t>5. Miscellaneous Deductions - Subject to Certain Limitations</t>
  </si>
  <si>
    <t>1. Union Dues</t>
  </si>
  <si>
    <t>3. Tax Planning Fees</t>
  </si>
  <si>
    <t>Estimated Tax Payment Section</t>
  </si>
  <si>
    <t>4th Quarter</t>
  </si>
  <si>
    <t>1st Quarter</t>
  </si>
  <si>
    <t>2nd Quarter</t>
  </si>
  <si>
    <t>3rd Quarter</t>
  </si>
  <si>
    <t>Date Paid</t>
  </si>
  <si>
    <t>Federal</t>
  </si>
  <si>
    <t>Paid with Extension</t>
  </si>
  <si>
    <t>Prior Year Overpayment Applied</t>
  </si>
  <si>
    <t>Child &amp; Dependent Care Expenses</t>
  </si>
  <si>
    <t>Address</t>
  </si>
  <si>
    <t>Amount Paid</t>
  </si>
  <si>
    <t>Total Expense</t>
  </si>
  <si>
    <t>Schedule K-1 Income/Loss Section</t>
  </si>
  <si>
    <t>a. Current Year Amount</t>
  </si>
  <si>
    <t>b. Carry Over Amount</t>
  </si>
  <si>
    <t>2. Tax Preparation Fees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</si>
  <si>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</si>
  <si>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</si>
  <si>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</si>
  <si>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</si>
  <si>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</si>
  <si>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</si>
  <si>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</si>
  <si>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</si>
  <si>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</si>
  <si>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r>
      <t>Active Y (</t>
    </r>
    <r>
      <rPr>
        <sz val="8"/>
        <color theme="1"/>
        <rFont val="Wingdings"/>
        <charset val="2"/>
      </rPr>
      <t>ü</t>
    </r>
    <r>
      <rPr>
        <sz val="8"/>
        <color theme="1"/>
        <rFont val="Arial"/>
        <family val="2"/>
      </rPr>
      <t>)</t>
    </r>
  </si>
  <si>
    <t>Physical Address:</t>
  </si>
  <si>
    <t>Fair Rental Days</t>
  </si>
  <si>
    <t>Personal Use Days</t>
  </si>
  <si>
    <t>Type of Rental Property</t>
  </si>
  <si>
    <t>Single Family Residence</t>
  </si>
  <si>
    <t>Multi-Family Residence</t>
  </si>
  <si>
    <t>Vacation/Short Term Rental</t>
  </si>
  <si>
    <t>Commercial</t>
  </si>
  <si>
    <t>Royalties</t>
  </si>
  <si>
    <t>Self-Rental</t>
  </si>
  <si>
    <t>Income:</t>
  </si>
  <si>
    <t>Gross Rents Received</t>
  </si>
  <si>
    <t>Gross Royalties Received</t>
  </si>
  <si>
    <t>Expenses:</t>
  </si>
  <si>
    <t>Advertising</t>
  </si>
  <si>
    <t xml:space="preserve">Auto and Travel </t>
  </si>
  <si>
    <t>Commissions</t>
  </si>
  <si>
    <t>Insurance</t>
  </si>
  <si>
    <t>Legal and other Professional Fees</t>
  </si>
  <si>
    <t>Management Fees</t>
  </si>
  <si>
    <t>Repairs</t>
  </si>
  <si>
    <t>Supplies</t>
  </si>
  <si>
    <t>Utilities</t>
  </si>
  <si>
    <t>Other:</t>
  </si>
  <si>
    <t>Total Expenses:</t>
  </si>
  <si>
    <t>ENTER DATA IN YELLOW HIGHLIGHTED CELLS ONLY</t>
  </si>
  <si>
    <t>TOTAL</t>
  </si>
  <si>
    <t>BUSINESS USE</t>
  </si>
  <si>
    <t>PERSONAL USE</t>
  </si>
  <si>
    <t>RENT</t>
  </si>
  <si>
    <t>Home Office Worksheet</t>
  </si>
  <si>
    <t>/</t>
  </si>
  <si>
    <t>BUSINESS TYPE / NAICS CODE</t>
  </si>
  <si>
    <t>INCOME</t>
  </si>
  <si>
    <t>PURCHASES</t>
  </si>
  <si>
    <t>TOTAL INCOME</t>
  </si>
  <si>
    <t>COST OF GOODS SOLD</t>
  </si>
  <si>
    <t>TOTAL MILES</t>
  </si>
  <si>
    <t>BUSINESS MILES</t>
  </si>
  <si>
    <t>BUSINESS %</t>
  </si>
  <si>
    <t>COMMISSIONS / FEES</t>
  </si>
  <si>
    <t>EDUCATION / SEMINARS</t>
  </si>
  <si>
    <t>INTERNET / WEBSITE</t>
  </si>
  <si>
    <t>LEGAL / PROFESSIONAL FEES</t>
  </si>
  <si>
    <t>MEALS &amp; ENTERTAINMENT</t>
  </si>
  <si>
    <t>OFFICE EXPENSE</t>
  </si>
  <si>
    <t>RENT / LEASE - EQUIPMENT</t>
  </si>
  <si>
    <t>RENT / LEASE - OFFICE</t>
  </si>
  <si>
    <t>WAGES (GROSS W-2)</t>
  </si>
  <si>
    <t>WORKSHOPS / CONVENTIONS</t>
  </si>
  <si>
    <t>TAXES</t>
  </si>
  <si>
    <t>REPAIRS &amp; MAINT.</t>
  </si>
  <si>
    <t>ASSOCIATION</t>
  </si>
  <si>
    <t>TOTAL HOME OFFICE</t>
  </si>
  <si>
    <t>TOTAL EXPENSES</t>
  </si>
  <si>
    <t>ACTUAL VEHICLE EXPENSES</t>
  </si>
  <si>
    <t>HOME OFFICE</t>
  </si>
  <si>
    <t>§179 ON NEW ASSETS</t>
  </si>
  <si>
    <t>50% MEALS &amp; ENTERTAINMENT</t>
  </si>
  <si>
    <t>TOTAL NEW ASSETS</t>
  </si>
  <si>
    <t>NET INCOME / (LOSS)</t>
  </si>
  <si>
    <t>E = SELLING EXPENSES OR OPTION PREMIUMS NOT ON 1099-B OR 1099-S</t>
  </si>
  <si>
    <t>M = MULTIPLE TRANSACTIONS REPORTED ON A SINGLE ROW</t>
  </si>
  <si>
    <t>DESCRIPTION</t>
  </si>
  <si>
    <t xml:space="preserve"> </t>
  </si>
  <si>
    <t>Form 8863 Education Credits</t>
  </si>
  <si>
    <t>College Name</t>
  </si>
  <si>
    <t>Other Expenses</t>
  </si>
  <si>
    <t>Illinois Education Credit</t>
  </si>
  <si>
    <t>Student Name</t>
  </si>
  <si>
    <t>School Name</t>
  </si>
  <si>
    <t>School City</t>
  </si>
  <si>
    <t>Total:</t>
  </si>
  <si>
    <t>Improvements (Not Repairs)</t>
  </si>
  <si>
    <t>Date</t>
  </si>
  <si>
    <t>Cost</t>
  </si>
  <si>
    <t xml:space="preserve"> 1.</t>
  </si>
  <si>
    <t xml:space="preserve">Single                    </t>
  </si>
  <si>
    <t>Head of Household</t>
  </si>
  <si>
    <t xml:space="preserve"> 2.</t>
  </si>
  <si>
    <t>Married Filing Jointly</t>
  </si>
  <si>
    <t>Widow(er)-Year of Death</t>
  </si>
  <si>
    <t xml:space="preserve"> 3.</t>
  </si>
  <si>
    <t xml:space="preserve"> Spouse Name</t>
  </si>
  <si>
    <t xml:space="preserve"> Spouse Occupation</t>
  </si>
  <si>
    <t>Preferred Email</t>
  </si>
  <si>
    <t>QTP Distributions</t>
  </si>
  <si>
    <t xml:space="preserve">Totals:   </t>
  </si>
  <si>
    <t>Interest Income</t>
  </si>
  <si>
    <t>Dividend Income</t>
  </si>
  <si>
    <t xml:space="preserve">Total Amount </t>
  </si>
  <si>
    <t>Miscellaneous 1099 Income / Spiffs</t>
  </si>
  <si>
    <t>Settlement / Bartering Income</t>
  </si>
  <si>
    <t>Prizes and Awards / Jury Duty</t>
  </si>
  <si>
    <t>Gambling Income / Lottery winnings</t>
  </si>
  <si>
    <t>9. Alimony Paid</t>
  </si>
  <si>
    <t xml:space="preserve"> Subject to SE?        Yes           No</t>
  </si>
  <si>
    <t>Total</t>
  </si>
  <si>
    <t>Parking &amp; Tolls</t>
  </si>
  <si>
    <t xml:space="preserve">    Dental</t>
  </si>
  <si>
    <t>1. Medical</t>
  </si>
  <si>
    <t xml:space="preserve">      and</t>
  </si>
  <si>
    <t xml:space="preserve">  Expenses</t>
  </si>
  <si>
    <t>4. Gifts to</t>
  </si>
  <si>
    <t xml:space="preserve">    Charity</t>
  </si>
  <si>
    <t>Grand Total</t>
  </si>
  <si>
    <t>2. Other Gifts by Cash:</t>
  </si>
  <si>
    <t>5. Non-Cash Gifts:</t>
  </si>
  <si>
    <t>State #1</t>
  </si>
  <si>
    <t>State #2</t>
  </si>
  <si>
    <t>4th Quarter - Prior Year</t>
  </si>
  <si>
    <t xml:space="preserve">Total </t>
  </si>
  <si>
    <t>Credit</t>
  </si>
  <si>
    <t>MAX</t>
  </si>
  <si>
    <t>Max Credit</t>
  </si>
  <si>
    <t>Less W-2</t>
  </si>
  <si>
    <t>WARNING:  Total by Provider do not equal Total by Dependent</t>
  </si>
  <si>
    <t>NII</t>
  </si>
  <si>
    <t>Income / Loss</t>
  </si>
  <si>
    <t>Deductions</t>
  </si>
  <si>
    <t>SE Tax</t>
  </si>
  <si>
    <t>Total Income</t>
  </si>
  <si>
    <t>Cleaning and Maintenance</t>
  </si>
  <si>
    <t>Placed in Service Date</t>
  </si>
  <si>
    <t>x</t>
  </si>
  <si>
    <t>MILEAGE</t>
  </si>
  <si>
    <t>Scholarship / Grant Amount</t>
  </si>
  <si>
    <t>Form 1098T     Amount</t>
  </si>
  <si>
    <t>If "Yes"  did you, or will you, file all required forms 1099?</t>
  </si>
  <si>
    <t>Date Placed In Service</t>
  </si>
  <si>
    <t>Total Area (Sq. Ft.) Of Home Office:</t>
  </si>
  <si>
    <t>Total Area (Sq. Ft.) Of Home:</t>
  </si>
  <si>
    <t>Business Use Percentage:</t>
  </si>
  <si>
    <t>Mortgage Interest #1</t>
  </si>
  <si>
    <t>Mortgage Interest #2</t>
  </si>
  <si>
    <t>Mortgage Interest #3</t>
  </si>
  <si>
    <t>Total Mortgage Interest</t>
  </si>
  <si>
    <t>Real Estate Taxes #1</t>
  </si>
  <si>
    <t>Real Estate Taxes #2</t>
  </si>
  <si>
    <t>Total Real Estate Taxes</t>
  </si>
  <si>
    <t>Rent</t>
  </si>
  <si>
    <t>Repairs And Maintenance</t>
  </si>
  <si>
    <t>Electric</t>
  </si>
  <si>
    <t>Gas</t>
  </si>
  <si>
    <t>Waste Removal</t>
  </si>
  <si>
    <t>Water &amp; Sewer (If Clients Visit Home)</t>
  </si>
  <si>
    <t>Total Utilities</t>
  </si>
  <si>
    <t>Homeowners Association Fees</t>
  </si>
  <si>
    <t>Security</t>
  </si>
  <si>
    <t>Lawn Care (If Clients Visit The Home)</t>
  </si>
  <si>
    <t>Snow Removal (If Clients Visit The Home)</t>
  </si>
  <si>
    <t>Total Other Expenses</t>
  </si>
  <si>
    <t>Basis</t>
  </si>
  <si>
    <t xml:space="preserve"> College Year</t>
  </si>
  <si>
    <t>Grade         (K-12)</t>
  </si>
  <si>
    <t>Total         Tuition, Books     &amp; Lab Fees</t>
  </si>
  <si>
    <t>Son</t>
  </si>
  <si>
    <t>Daughter</t>
  </si>
  <si>
    <t>ENDING INVENTORY</t>
  </si>
  <si>
    <t>PMI (Mortgage Insurance) #1</t>
  </si>
  <si>
    <t>PMI (Mortgage Insurance) #2</t>
  </si>
  <si>
    <t>PMI (Mortgage Insurance) #3</t>
  </si>
  <si>
    <t>Total PMI (Mortgage Insurance)</t>
  </si>
  <si>
    <t>RX</t>
  </si>
  <si>
    <t>Long-Term Care Premiums</t>
  </si>
  <si>
    <t>General Sales Tax:</t>
  </si>
  <si>
    <t>Medical Travel</t>
  </si>
  <si>
    <t>Total Miles</t>
  </si>
  <si>
    <t>Real Estate Taxes (1st Home)</t>
  </si>
  <si>
    <t>Real Estate Taxes (2nd Home)</t>
  </si>
  <si>
    <t>Real Estate Taxes (Investment, Land, etc.)</t>
  </si>
  <si>
    <t>Home Mortgage Interest (1st Home)</t>
  </si>
  <si>
    <t>Home Mortgage Interest (2nd Home)</t>
  </si>
  <si>
    <t>Home Equity Interest (1st Home)</t>
  </si>
  <si>
    <t>Home Equity Interest (2nd Home)</t>
  </si>
  <si>
    <t>Deductible Points</t>
  </si>
  <si>
    <t>Mortgage Insurance Premiums</t>
  </si>
  <si>
    <t>TOTAL PURCHASES</t>
  </si>
  <si>
    <t>Less first $250</t>
  </si>
  <si>
    <t>Credit Rate</t>
  </si>
  <si>
    <t>Credit Amount</t>
  </si>
  <si>
    <t>Other Deductions Section</t>
  </si>
  <si>
    <t>Did you make any payments that would require you to file Forms(s) 1099?</t>
  </si>
  <si>
    <t>Number of 1099-SSA's</t>
  </si>
  <si>
    <t>Ordinary Dividends</t>
  </si>
  <si>
    <t>Qualified Dividends</t>
  </si>
  <si>
    <t>Other Capital Gains (25%, 28%, etc.)</t>
  </si>
  <si>
    <t>Fed W/H or Foreign Taxes Paid</t>
  </si>
  <si>
    <t>Tax-Exempt PAB</t>
  </si>
  <si>
    <t>State</t>
  </si>
  <si>
    <t>Total Taxable Amount Per UT</t>
  </si>
  <si>
    <t>a. Traditional</t>
  </si>
  <si>
    <t>b. Roth</t>
  </si>
  <si>
    <t>Total Business Miles</t>
  </si>
  <si>
    <t>ADVERTISING/MARKETING</t>
  </si>
  <si>
    <t>BUSINESS GIFTS (&lt; $25 EACH)</t>
  </si>
  <si>
    <t>Assets</t>
  </si>
  <si>
    <t>1 = 1099-B BOX A OR D, BASIS REPORTED TO IRS</t>
  </si>
  <si>
    <t>2 = 1099-B BOX B OR E BASIS NOT REPORTED TO IRS</t>
  </si>
  <si>
    <t>3 = BOX C OR F NOT REPORTED ON 1099-B</t>
  </si>
  <si>
    <t>BLANK = 1099-B GAIN/LOSS IS CORRECT (DEFAULT)</t>
  </si>
  <si>
    <t>1 = 1099-B BOX 2 TYPE OF GAIN/LOSS IS INCORRECT (CODE T)</t>
  </si>
  <si>
    <t>2 = 1099-B BOX 1e COST/BASIS REPORTED TO THE IRS IS INCORRECT (CODE B)</t>
  </si>
  <si>
    <t>3 = 1099-B BOX 1e &amp; 2 ARE INCORRECT (CODE B &amp; T)</t>
  </si>
  <si>
    <t>D = ACCRUED MARKET DISCOUNT</t>
  </si>
  <si>
    <t>8949 BOX</t>
  </si>
  <si>
    <t>Mortgage Interest Paid to Banks, etc.</t>
  </si>
  <si>
    <t>STSH Election</t>
  </si>
  <si>
    <t>Form 8582 Carryover</t>
  </si>
  <si>
    <t>Conversion Date (Personal to Business)</t>
  </si>
  <si>
    <t>Sale Date</t>
  </si>
  <si>
    <t>Married Filing Separately, enter spouse name and SSN Above</t>
  </si>
  <si>
    <t>FMV On Date</t>
  </si>
  <si>
    <t>College</t>
  </si>
  <si>
    <t>16.</t>
  </si>
  <si>
    <t>17.</t>
  </si>
  <si>
    <t>18.</t>
  </si>
  <si>
    <t>19.</t>
  </si>
  <si>
    <t>20.</t>
  </si>
  <si>
    <t>1. Single Family Residence</t>
  </si>
  <si>
    <t>2. Multi-Family Residence</t>
  </si>
  <si>
    <t>3. Vacation/Short-Term Rental</t>
  </si>
  <si>
    <t>4. Commercial</t>
  </si>
  <si>
    <t>5. Land</t>
  </si>
  <si>
    <t>6. Royalties</t>
  </si>
  <si>
    <t>7. Self-Rental</t>
  </si>
  <si>
    <t>8. Other</t>
  </si>
  <si>
    <t>n.</t>
  </si>
  <si>
    <t>Suspended Loss Allowed</t>
  </si>
  <si>
    <t>SYMB</t>
  </si>
  <si>
    <t>QUANTITY SOLD</t>
  </si>
  <si>
    <t>DATE ACQUIRED</t>
  </si>
  <si>
    <t>SALE PRICE</t>
  </si>
  <si>
    <t>Association Fees</t>
  </si>
  <si>
    <t>Distributions</t>
  </si>
  <si>
    <t>Rollovers</t>
  </si>
  <si>
    <t>Investment Interest Expense Margin Account</t>
  </si>
  <si>
    <t>Sales Tax on Major Purchases (Vehicle,Boat)</t>
  </si>
  <si>
    <t>Fax: 630.393.0045</t>
  </si>
  <si>
    <t>D.O.B.</t>
  </si>
  <si>
    <t xml:space="preserve">Marnell Client ID </t>
  </si>
  <si>
    <t>Tax Year</t>
  </si>
  <si>
    <t xml:space="preserve">Fee </t>
  </si>
  <si>
    <t>Referred by</t>
  </si>
  <si>
    <t>Social Security Benefits</t>
  </si>
  <si>
    <t>Number of 1099-G's</t>
  </si>
  <si>
    <t>Number of 1099-C's</t>
  </si>
  <si>
    <t>Number of Sch. K-1's</t>
  </si>
  <si>
    <t>Tax-Exempt Interest</t>
  </si>
  <si>
    <t>BPA / Other Adjustment 1</t>
  </si>
  <si>
    <t>BPA / Other Adjustment 2</t>
  </si>
  <si>
    <t>Non-Taxable Distributions</t>
  </si>
  <si>
    <t>Tax-Exempt Dividends</t>
  </si>
  <si>
    <t>4. Social Security / Railroad Benefits</t>
  </si>
  <si>
    <t>3. Unemployment Compensation:1099-G's</t>
  </si>
  <si>
    <t>COD Income / Other Income</t>
  </si>
  <si>
    <t xml:space="preserve">c. Roth Conversion </t>
  </si>
  <si>
    <t>3. Health Savings Account Deduction</t>
  </si>
  <si>
    <t>4. Self-Employed SEP/Simple/Qualified Plans</t>
  </si>
  <si>
    <t>6. Student Loan Interest Deduction</t>
  </si>
  <si>
    <t xml:space="preserve">10. </t>
  </si>
  <si>
    <t>Deductibles / Co-Pays</t>
  </si>
  <si>
    <t>Vision / Dental Expenses</t>
  </si>
  <si>
    <t>Other Medical Out-of-Pocket Costs:</t>
  </si>
  <si>
    <t>Medicare Premiums /  Form SSA</t>
  </si>
  <si>
    <t>Health / Dental / Cobra / Insurance Premiums</t>
  </si>
  <si>
    <t>Supplemental Health Insurance Premiums</t>
  </si>
  <si>
    <t>Deductible Medical Expenses Per UT</t>
  </si>
  <si>
    <t>State / Local Withholding</t>
  </si>
  <si>
    <t>State / Local Estimates</t>
  </si>
  <si>
    <t>State / Local Prior Year Balance Due</t>
  </si>
  <si>
    <t>State / Local Extension Payment</t>
  </si>
  <si>
    <t>K-1 Non-Resident State / Local Taxes</t>
  </si>
  <si>
    <t>Other State / Local Taxes</t>
  </si>
  <si>
    <t>Personal Property Taxes (PPT's)</t>
  </si>
  <si>
    <t>c. Deductible Amount Per UT</t>
  </si>
  <si>
    <t>a. Goodwill / Salvation Army</t>
  </si>
  <si>
    <t>b. Amvets / Cancer Federation</t>
  </si>
  <si>
    <t>c. Vietnam Vets / Purple Hearts</t>
  </si>
  <si>
    <t>Deductible Amount Per UT</t>
  </si>
  <si>
    <t>FEIN / SSN</t>
  </si>
  <si>
    <t>Box 10</t>
  </si>
  <si>
    <t>Provider 1 Name</t>
  </si>
  <si>
    <t>Provider 2 Name</t>
  </si>
  <si>
    <t>Provider 3 Name</t>
  </si>
  <si>
    <t>Provider 4 Name</t>
  </si>
  <si>
    <t>Box 10 on W-2</t>
  </si>
  <si>
    <t>SCHEDULE C PROFIT / LOSS FROM BUSINESS  /  SELF-EMPLOYMENT SECTION</t>
  </si>
  <si>
    <t>TAXPAYER NAME / BUSINESS NAME</t>
  </si>
  <si>
    <t>PENSION / PROFIT SHARING</t>
  </si>
  <si>
    <t>BUSINESS COMMUTING</t>
  </si>
  <si>
    <t>DE MINIMIS SAFE HARBOR</t>
  </si>
  <si>
    <t>De Minimis Safe Harbor</t>
  </si>
  <si>
    <t>Other Interest / PMI Insurance</t>
  </si>
  <si>
    <t>Real Estate Taxes</t>
  </si>
  <si>
    <t>Disposal Services</t>
  </si>
  <si>
    <t>Alarm Services</t>
  </si>
  <si>
    <t>License Fees</t>
  </si>
  <si>
    <t>Depreciation / Amortization Per UT:</t>
  </si>
  <si>
    <t>Income / Loss:</t>
  </si>
  <si>
    <t>Loss Allowed Per UT</t>
  </si>
  <si>
    <t>Income / Loss from Rental Real Estate and Royalties</t>
  </si>
  <si>
    <t>Income / Loss from Rental Real Estate and Royalties, Continued</t>
  </si>
  <si>
    <t>Landscaping / Plowing Services</t>
  </si>
  <si>
    <t>Cost / Hud-1 / RESPA Statement</t>
  </si>
  <si>
    <t>FMV at Conversion Date</t>
  </si>
  <si>
    <t>Partnership / Estate / Trust              S-Corporation Income</t>
  </si>
  <si>
    <t>Footnote 1:</t>
  </si>
  <si>
    <t>Footnote 2:</t>
  </si>
  <si>
    <t>3. Carryover from Prior Years</t>
  </si>
  <si>
    <t>ELECTION 1:</t>
  </si>
  <si>
    <t>ELECTION 2:</t>
  </si>
  <si>
    <t>Election 1:</t>
  </si>
  <si>
    <t>Election 2:</t>
  </si>
  <si>
    <t>Spouse Business Number</t>
  </si>
  <si>
    <t>Spouse Cell Number</t>
  </si>
  <si>
    <t>Spouse Fax Number</t>
  </si>
  <si>
    <t xml:space="preserve"> S.S.#</t>
  </si>
  <si>
    <t>S.S.#</t>
  </si>
  <si>
    <t>Under penalties of perjury, I/we declare that I/we have examined this information given to Marnell Financial Services Ltd, and to the best of my/our knowledge and belief, they are true, correct and complete. Please sign our tax organizer.</t>
  </si>
  <si>
    <t xml:space="preserve">1. Any Foreign Accounts?                    </t>
  </si>
  <si>
    <t xml:space="preserve">2. Any Use Tax (UT)?                    </t>
  </si>
  <si>
    <t xml:space="preserve">3. ACA Compliant?                    </t>
  </si>
  <si>
    <t xml:space="preserve">4. Any Energy Efficient Improvements?                    </t>
  </si>
  <si>
    <t>Other Gains and Losses (From K-1's, etc.)</t>
  </si>
  <si>
    <t xml:space="preserve">d. FMV at Year End </t>
  </si>
  <si>
    <t>Beginning Basis - Form 8606</t>
  </si>
  <si>
    <t>S</t>
  </si>
  <si>
    <t>5. Audit / Tax Correspondence Fees</t>
  </si>
  <si>
    <t>6. Safe Deposit Box</t>
  </si>
  <si>
    <t>7. Investment Expenses</t>
  </si>
  <si>
    <t>8. Investment Management Fees (After-Tax Only)</t>
  </si>
  <si>
    <t>9. IRA Fees</t>
  </si>
  <si>
    <t>10. Job Search Expenses</t>
  </si>
  <si>
    <t>11. Hobby Losses</t>
  </si>
  <si>
    <t>H = SOLD/EXCHANGED MAIN HOME FOR GAIN-REPORT SALE/GAIN (MAY EXCLUDE).</t>
  </si>
  <si>
    <t>C = DISPOSAL OF COLLECTIBLES</t>
  </si>
  <si>
    <t>S = LOSS FROM THE SALE, EXCHANGE, OR WORTHLESSNESS OF SMALL BUSINESS STOCK</t>
  </si>
  <si>
    <t>Q = SOLD/EXCHANGED QUALIFIED SMALL BUSINESS STOCK AND EXCLUDE PART OF GAIN.</t>
  </si>
  <si>
    <t>O = ADJUSTMENT NOT EXPLAINED WITH ANY OTHER CODE</t>
  </si>
  <si>
    <t xml:space="preserve"> SP</t>
  </si>
  <si>
    <t>Aunt</t>
  </si>
  <si>
    <t>Brother</t>
  </si>
  <si>
    <t>Uncle</t>
  </si>
  <si>
    <t>Step Child</t>
  </si>
  <si>
    <t>GAS</t>
  </si>
  <si>
    <t>MAINTENANCE</t>
  </si>
  <si>
    <t>LEASE</t>
  </si>
  <si>
    <t>LEASE INCLUSION</t>
  </si>
  <si>
    <t>TOTAL AUTO EXP.</t>
  </si>
  <si>
    <t>Method</t>
  </si>
  <si>
    <t>Life</t>
  </si>
  <si>
    <t>MACRS</t>
  </si>
  <si>
    <t>MACRS Class Life</t>
  </si>
  <si>
    <t>MACRS SL ADS Life</t>
  </si>
  <si>
    <t>MACRS 150% &amp; Farm</t>
  </si>
  <si>
    <t>MACRS 150% &amp; ADS Life</t>
  </si>
  <si>
    <t>MACRS - Indian Res</t>
  </si>
  <si>
    <t>MACRS - Indian 150%</t>
  </si>
  <si>
    <t>ACRS</t>
  </si>
  <si>
    <t>ACRS SL</t>
  </si>
  <si>
    <t>Straight Line</t>
  </si>
  <si>
    <t>150% DB</t>
  </si>
  <si>
    <t>125% DB</t>
  </si>
  <si>
    <t>200% DB</t>
  </si>
  <si>
    <t>Years Digits</t>
  </si>
  <si>
    <t>Amortization</t>
  </si>
  <si>
    <t>Units of Production</t>
  </si>
  <si>
    <t>Memo</t>
  </si>
  <si>
    <t>Land</t>
  </si>
  <si>
    <t>(TP) Total Miles</t>
  </si>
  <si>
    <t>(SP) Total Miles</t>
  </si>
  <si>
    <t>Signature:</t>
  </si>
  <si>
    <t>Date:</t>
  </si>
  <si>
    <t>Internal Use Only:</t>
  </si>
  <si>
    <t>Amount: _________________</t>
  </si>
  <si>
    <t>Bright Start</t>
  </si>
  <si>
    <t>Bright Direction</t>
  </si>
  <si>
    <t>College Illinois</t>
  </si>
  <si>
    <t xml:space="preserve">What Type: </t>
  </si>
  <si>
    <t xml:space="preserve">5. Any IL 529 Plan Contributions?                    </t>
  </si>
  <si>
    <t xml:space="preserve"> Filing Status:</t>
  </si>
  <si>
    <t>a. Code W: Amount on W-2</t>
  </si>
  <si>
    <t xml:space="preserve">6. Any State 529 Plan Contributions?                    </t>
  </si>
  <si>
    <t>Y</t>
  </si>
  <si>
    <t>Form 2106</t>
  </si>
  <si>
    <t xml:space="preserve">12. Unreimbursed Employee Business Expenses </t>
  </si>
  <si>
    <t>4. Amended Tax Return Fees</t>
  </si>
  <si>
    <t>OTHER</t>
  </si>
  <si>
    <t>Select</t>
  </si>
  <si>
    <t>FTP</t>
  </si>
  <si>
    <t>FIT/W</t>
  </si>
  <si>
    <t>Number of 1099-Misc's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</si>
</sst>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[Red]\(#,##0.00000\)"/>
    <numFmt numFmtId="165" formatCode="000\-00\-0000"/>
    <numFmt numFmtId="166" formatCode="mm/dd/yy;@"/>
    <numFmt numFmtId="167" formatCode="m/d/yy;@"/>
    <numFmt numFmtId="168" formatCode="_(&quot;$&quot;* #,##0_);_(&quot;$&quot;* \(#,##0\);_(&quot;$&quot;* &quot;-&quot;??_);_(@_)"/>
    <numFmt numFmtId="169" formatCode=";;;"/>
    <numFmt numFmtId="170" formatCode="_(&quot;$&quot;* #,##0.00_);_(&quot;$&quot;* \(#,##0.00\);_(&quot;$&quot;* &quot;-&quot;_);_(@_)"/>
    <numFmt numFmtId="171" formatCode="_(* #,##0_);_(* \(#,##0\);_(* &quot;-&quot;??_);_(@_)"/>
    <numFmt numFmtId="172" formatCode="_([$$-409]* #,##0.00_);_([$$-409]* \(#,##0.00\);_([$$-409]* &quot;-&quot;??_);_(@_)"/>
    <numFmt numFmtId="173" formatCode="#,##0.000"/>
    <numFmt numFmtId="174" formatCode="#,##0.000_);\(#,##0.000\)"/>
  </numFmts>
  <fonts count="3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ZapfDingbats"/>
      <family val="5"/>
    </font>
    <font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9"/>
      <name val="Comic Sans MS"/>
      <family val="4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sz val="8.5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Wingdings"/>
      <charset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rgb="FF000000"/>
      <name val="Tahoma"/>
      <family val="2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6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700">
    <xf numFmtId="0" fontId="0" fillId="0" borderId="0" xfId="0"/>
    <xf numFmtId="0" fontId="3" fillId="0" borderId="0" xfId="0" applyFont="1"/>
    <xf numFmtId="0" fontId="4" fillId="0" borderId="0" xfId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1" fontId="14" fillId="0" borderId="9" xfId="0" applyNumberFormat="1" applyFont="1" applyBorder="1" applyAlignment="1">
      <alignment horizontal="left"/>
    </xf>
    <xf numFmtId="0" fontId="7" fillId="0" borderId="0" xfId="0" applyFont="1" applyBorder="1"/>
    <xf numFmtId="0" fontId="13" fillId="0" borderId="0" xfId="0" applyFont="1" applyBorder="1"/>
    <xf numFmtId="14" fontId="0" fillId="0" borderId="12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12" xfId="0" applyNumberFormat="1" applyBorder="1" applyAlignment="1" applyProtection="1">
      <alignment horizontal="center"/>
    </xf>
    <xf numFmtId="0" fontId="0" fillId="0" borderId="0" xfId="0" applyFill="1" applyBorder="1"/>
    <xf numFmtId="0" fontId="2" fillId="0" borderId="0" xfId="0" applyFont="1" applyBorder="1"/>
    <xf numFmtId="0" fontId="7" fillId="0" borderId="0" xfId="0" applyFont="1" applyBorder="1" applyAlignment="1"/>
    <xf numFmtId="0" fontId="10" fillId="0" borderId="0" xfId="0" applyFont="1" applyBorder="1" applyAlignment="1">
      <alignment horizontal="left" wrapText="1"/>
    </xf>
    <xf numFmtId="0" fontId="0" fillId="0" borderId="5" xfId="0" applyFill="1" applyBorder="1"/>
    <xf numFmtId="0" fontId="8" fillId="0" borderId="0" xfId="0" applyFont="1" applyFill="1" applyBorder="1"/>
    <xf numFmtId="0" fontId="0" fillId="0" borderId="7" xfId="0" applyFill="1" applyBorder="1"/>
    <xf numFmtId="0" fontId="0" fillId="0" borderId="8" xfId="0" applyFill="1" applyBorder="1"/>
    <xf numFmtId="167" fontId="0" fillId="0" borderId="0" xfId="0" applyNumberFormat="1" applyBorder="1"/>
    <xf numFmtId="165" fontId="0" fillId="0" borderId="0" xfId="0" applyNumberFormat="1" applyBorder="1" applyAlignment="1">
      <alignment horizontal="center"/>
    </xf>
    <xf numFmtId="0" fontId="2" fillId="0" borderId="0" xfId="0" applyFont="1"/>
    <xf numFmtId="49" fontId="0" fillId="0" borderId="0" xfId="0" applyNumberFormat="1" applyBorder="1"/>
    <xf numFmtId="0" fontId="5" fillId="0" borderId="0" xfId="0" applyFont="1" applyBorder="1"/>
    <xf numFmtId="0" fontId="3" fillId="0" borderId="0" xfId="0" applyFont="1" applyBorder="1"/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13" fillId="0" borderId="0" xfId="0" applyFont="1"/>
    <xf numFmtId="0" fontId="13" fillId="0" borderId="7" xfId="0" applyFont="1" applyBorder="1"/>
    <xf numFmtId="0" fontId="17" fillId="0" borderId="0" xfId="0" applyFont="1" applyAlignment="1">
      <alignment horizontal="left"/>
    </xf>
    <xf numFmtId="42" fontId="3" fillId="0" borderId="0" xfId="0" applyNumberFormat="1" applyFont="1" applyBorder="1"/>
    <xf numFmtId="42" fontId="3" fillId="0" borderId="0" xfId="0" applyNumberFormat="1" applyFont="1"/>
    <xf numFmtId="0" fontId="20" fillId="0" borderId="0" xfId="0" applyFont="1" applyBorder="1" applyAlignment="1"/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2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11" fillId="0" borderId="12" xfId="0" applyFont="1" applyBorder="1"/>
    <xf numFmtId="167" fontId="11" fillId="0" borderId="12" xfId="0" applyNumberFormat="1" applyFont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17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2" fontId="13" fillId="0" borderId="0" xfId="0" applyNumberFormat="1" applyFont="1" applyBorder="1"/>
    <xf numFmtId="42" fontId="13" fillId="0" borderId="0" xfId="0" applyNumberFormat="1" applyFont="1" applyBorder="1" applyAlignment="1"/>
    <xf numFmtId="0" fontId="0" fillId="0" borderId="12" xfId="0" applyBorder="1" applyAlignment="1">
      <alignment horizontal="center"/>
    </xf>
    <xf numFmtId="0" fontId="15" fillId="0" borderId="0" xfId="0" applyFont="1"/>
    <xf numFmtId="0" fontId="0" fillId="0" borderId="0" xfId="0" applyAlignment="1"/>
    <xf numFmtId="40" fontId="0" fillId="0" borderId="0" xfId="0" applyNumberFormat="1"/>
    <xf numFmtId="40" fontId="0" fillId="0" borderId="0" xfId="0" applyNumberFormat="1" applyAlignment="1"/>
    <xf numFmtId="40" fontId="3" fillId="0" borderId="0" xfId="0" applyNumberFormat="1" applyFont="1"/>
    <xf numFmtId="40" fontId="3" fillId="0" borderId="0" xfId="0" applyNumberFormat="1" applyFont="1" applyAlignment="1">
      <alignment horizontal="center"/>
    </xf>
    <xf numFmtId="10" fontId="3" fillId="0" borderId="14" xfId="0" applyNumberFormat="1" applyFont="1" applyBorder="1"/>
    <xf numFmtId="40" fontId="3" fillId="0" borderId="7" xfId="0" applyNumberFormat="1" applyFont="1" applyBorder="1" applyAlignment="1">
      <alignment horizontal="center" wrapText="1"/>
    </xf>
    <xf numFmtId="40" fontId="3" fillId="0" borderId="0" xfId="0" applyNumberFormat="1" applyFont="1" applyAlignment="1">
      <alignment horizontal="center" wrapText="1"/>
    </xf>
    <xf numFmtId="0" fontId="0" fillId="0" borderId="0" xfId="0"/>
    <xf numFmtId="41" fontId="9" fillId="0" borderId="1" xfId="0" applyNumberFormat="1" applyFont="1" applyBorder="1"/>
    <xf numFmtId="41" fontId="9" fillId="0" borderId="2" xfId="0" applyNumberFormat="1" applyFont="1" applyBorder="1"/>
    <xf numFmtId="41" fontId="9" fillId="0" borderId="3" xfId="0" applyNumberFormat="1" applyFont="1" applyBorder="1"/>
    <xf numFmtId="41" fontId="9" fillId="0" borderId="0" xfId="0" applyNumberFormat="1" applyFont="1"/>
    <xf numFmtId="41" fontId="9" fillId="0" borderId="4" xfId="0" applyNumberFormat="1" applyFont="1" applyBorder="1"/>
    <xf numFmtId="41" fontId="9" fillId="0" borderId="5" xfId="0" applyNumberFormat="1" applyFont="1" applyBorder="1"/>
    <xf numFmtId="41" fontId="9" fillId="0" borderId="6" xfId="0" applyNumberFormat="1" applyFont="1" applyBorder="1"/>
    <xf numFmtId="41" fontId="9" fillId="0" borderId="7" xfId="0" applyNumberFormat="1" applyFont="1" applyBorder="1"/>
    <xf numFmtId="41" fontId="9" fillId="0" borderId="8" xfId="0" applyNumberFormat="1" applyFont="1" applyBorder="1"/>
    <xf numFmtId="41" fontId="9" fillId="0" borderId="10" xfId="0" applyNumberFormat="1" applyFont="1" applyBorder="1"/>
    <xf numFmtId="41" fontId="9" fillId="0" borderId="14" xfId="0" applyNumberFormat="1" applyFont="1" applyBorder="1"/>
    <xf numFmtId="41" fontId="9" fillId="0" borderId="7" xfId="0" applyNumberFormat="1" applyFont="1" applyFill="1" applyBorder="1"/>
    <xf numFmtId="41" fontId="9" fillId="0" borderId="0" xfId="0" applyNumberFormat="1" applyFont="1" applyBorder="1"/>
    <xf numFmtId="14" fontId="0" fillId="0" borderId="0" xfId="0" applyNumberFormat="1" applyAlignment="1"/>
    <xf numFmtId="164" fontId="0" fillId="0" borderId="0" xfId="0" applyNumberFormat="1" applyAlignment="1"/>
    <xf numFmtId="40" fontId="0" fillId="0" borderId="0" xfId="0" applyNumberFormat="1" applyAlignment="1" applyProtection="1"/>
    <xf numFmtId="0" fontId="0" fillId="0" borderId="0" xfId="0" applyAlignment="1">
      <alignment horizontal="center" wrapText="1"/>
    </xf>
    <xf numFmtId="164" fontId="0" fillId="0" borderId="0" xfId="0" applyNumberFormat="1"/>
    <xf numFmtId="14" fontId="0" fillId="0" borderId="0" xfId="0" applyNumberFormat="1" applyAlignment="1">
      <alignment horizontal="center"/>
    </xf>
    <xf numFmtId="40" fontId="0" fillId="0" borderId="0" xfId="0" applyNumberFormat="1" applyProtection="1"/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169" fontId="0" fillId="0" borderId="0" xfId="0" applyNumberFormat="1"/>
    <xf numFmtId="169" fontId="7" fillId="0" borderId="0" xfId="0" applyNumberFormat="1" applyFont="1"/>
    <xf numFmtId="0" fontId="3" fillId="0" borderId="12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2" fontId="3" fillId="0" borderId="0" xfId="0" applyNumberFormat="1" applyFont="1" applyAlignment="1">
      <alignment horizontal="center"/>
    </xf>
    <xf numFmtId="42" fontId="3" fillId="0" borderId="0" xfId="0" applyNumberFormat="1" applyFont="1" applyBorder="1" applyAlignment="1">
      <alignment horizontal="left"/>
    </xf>
    <xf numFmtId="42" fontId="3" fillId="0" borderId="7" xfId="0" applyNumberFormat="1" applyFont="1" applyBorder="1" applyAlignment="1">
      <alignment horizontal="left"/>
    </xf>
    <xf numFmtId="42" fontId="3" fillId="0" borderId="10" xfId="0" applyNumberFormat="1" applyFont="1" applyBorder="1" applyAlignment="1">
      <alignment horizontal="left"/>
    </xf>
    <xf numFmtId="42" fontId="3" fillId="0" borderId="0" xfId="0" applyNumberFormat="1" applyFont="1" applyBorder="1" applyAlignment="1">
      <alignment horizontal="center"/>
    </xf>
    <xf numFmtId="42" fontId="3" fillId="0" borderId="7" xfId="0" applyNumberFormat="1" applyFont="1" applyBorder="1" applyAlignment="1">
      <alignment horizontal="center"/>
    </xf>
    <xf numFmtId="42" fontId="3" fillId="0" borderId="5" xfId="0" applyNumberFormat="1" applyFont="1" applyBorder="1" applyAlignment="1">
      <alignment horizontal="left"/>
    </xf>
    <xf numFmtId="42" fontId="3" fillId="0" borderId="0" xfId="0" applyNumberFormat="1" applyFont="1" applyBorder="1" applyAlignment="1"/>
    <xf numFmtId="0" fontId="3" fillId="0" borderId="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168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13" fillId="0" borderId="7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1" fontId="9" fillId="0" borderId="0" xfId="0" applyNumberFormat="1" applyFont="1" applyBorder="1"/>
    <xf numFmtId="49" fontId="7" fillId="0" borderId="4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11" fillId="0" borderId="1" xfId="0" applyFont="1" applyBorder="1" applyAlignment="1">
      <alignment horizontal="left" indent="1"/>
    </xf>
    <xf numFmtId="0" fontId="11" fillId="0" borderId="2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3" fillId="0" borderId="7" xfId="0" applyFont="1" applyBorder="1"/>
    <xf numFmtId="49" fontId="3" fillId="0" borderId="13" xfId="2" applyNumberFormat="1" applyFont="1" applyBorder="1" applyAlignment="1">
      <alignment horizontal="left"/>
    </xf>
    <xf numFmtId="49" fontId="3" fillId="0" borderId="12" xfId="2" applyNumberFormat="1" applyFont="1" applyBorder="1" applyAlignment="1">
      <alignment horizontal="left"/>
    </xf>
    <xf numFmtId="0" fontId="13" fillId="0" borderId="0" xfId="0" applyFont="1" applyBorder="1" applyAlignment="1"/>
    <xf numFmtId="49" fontId="3" fillId="0" borderId="5" xfId="0" applyNumberFormat="1" applyFont="1" applyBorder="1" applyAlignment="1">
      <alignment horizontal="left" indent="2"/>
    </xf>
    <xf numFmtId="49" fontId="3" fillId="0" borderId="7" xfId="0" applyNumberFormat="1" applyFont="1" applyBorder="1"/>
    <xf numFmtId="49" fontId="3" fillId="0" borderId="10" xfId="0" applyNumberFormat="1" applyFont="1" applyBorder="1"/>
    <xf numFmtId="42" fontId="3" fillId="0" borderId="7" xfId="0" applyNumberFormat="1" applyFont="1" applyBorder="1"/>
    <xf numFmtId="41" fontId="3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2" fontId="3" fillId="0" borderId="0" xfId="0" applyNumberFormat="1" applyFont="1" applyBorder="1" applyAlignment="1">
      <alignment horizontal="left" vertical="top" wrapText="1"/>
    </xf>
    <xf numFmtId="42" fontId="3" fillId="0" borderId="0" xfId="0" applyNumberFormat="1" applyFont="1" applyBorder="1" applyAlignment="1">
      <alignment horizontal="left" indent="3"/>
    </xf>
    <xf numFmtId="49" fontId="3" fillId="0" borderId="0" xfId="0" applyNumberFormat="1" applyFont="1" applyBorder="1" applyAlignment="1"/>
    <xf numFmtId="42" fontId="3" fillId="0" borderId="0" xfId="0" applyNumberFormat="1" applyFont="1" applyBorder="1" applyAlignment="1">
      <alignment horizontal="right"/>
    </xf>
    <xf numFmtId="42" fontId="3" fillId="0" borderId="5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center" indent="2"/>
    </xf>
    <xf numFmtId="42" fontId="11" fillId="0" borderId="12" xfId="0" applyNumberFormat="1" applyFont="1" applyBorder="1" applyAlignment="1">
      <alignment vertical="center"/>
    </xf>
    <xf numFmtId="42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1" fontId="0" fillId="0" borderId="0" xfId="2" applyNumberFormat="1" applyFont="1"/>
    <xf numFmtId="41" fontId="3" fillId="0" borderId="0" xfId="0" applyNumberFormat="1" applyFont="1"/>
    <xf numFmtId="41" fontId="3" fillId="0" borderId="0" xfId="0" applyNumberFormat="1" applyFont="1" applyBorder="1" applyAlignment="1">
      <alignment horizontal="center"/>
    </xf>
    <xf numFmtId="42" fontId="3" fillId="0" borderId="12" xfId="0" applyNumberFormat="1" applyFont="1" applyBorder="1"/>
    <xf numFmtId="0" fontId="29" fillId="0" borderId="0" xfId="0" applyFont="1"/>
    <xf numFmtId="43" fontId="3" fillId="0" borderId="10" xfId="0" applyNumberFormat="1" applyFon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1" fontId="9" fillId="0" borderId="0" xfId="0" applyNumberFormat="1" applyFont="1" applyBorder="1" applyAlignment="1">
      <alignment horizontal="center"/>
    </xf>
    <xf numFmtId="168" fontId="3" fillId="0" borderId="12" xfId="0" applyNumberFormat="1" applyFont="1" applyBorder="1"/>
    <xf numFmtId="0" fontId="3" fillId="0" borderId="0" xfId="0" applyFont="1" applyAlignment="1">
      <alignment horizontal="right" indent="2"/>
    </xf>
    <xf numFmtId="168" fontId="0" fillId="0" borderId="0" xfId="0" applyNumberFormat="1" applyBorder="1"/>
    <xf numFmtId="0" fontId="3" fillId="0" borderId="0" xfId="0" applyFont="1" applyBorder="1" applyAlignment="1">
      <alignment horizontal="right"/>
    </xf>
    <xf numFmtId="49" fontId="3" fillId="0" borderId="7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1" fontId="3" fillId="0" borderId="9" xfId="0" applyNumberFormat="1" applyFont="1" applyBorder="1" applyAlignment="1">
      <alignment horizontal="center"/>
    </xf>
    <xf numFmtId="40" fontId="3" fillId="0" borderId="0" xfId="0" applyNumberFormat="1" applyFont="1"/>
    <xf numFmtId="40" fontId="3" fillId="0" borderId="0" xfId="0" applyNumberFormat="1" applyFont="1" applyAlignment="1">
      <alignment horizontal="center"/>
    </xf>
    <xf numFmtId="167" fontId="11" fillId="0" borderId="12" xfId="0" applyNumberFormat="1" applyFont="1" applyBorder="1" applyAlignment="1">
      <alignment horizontal="center"/>
    </xf>
    <xf numFmtId="41" fontId="11" fillId="0" borderId="12" xfId="0" applyNumberFormat="1" applyFont="1" applyBorder="1"/>
    <xf numFmtId="0" fontId="3" fillId="0" borderId="12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1" fontId="9" fillId="0" borderId="7" xfId="0" applyNumberFormat="1" applyFont="1" applyBorder="1" applyAlignment="1">
      <alignment horizontal="center"/>
    </xf>
    <xf numFmtId="41" fontId="9" fillId="0" borderId="0" xfId="0" applyNumberFormat="1" applyFont="1" applyBorder="1"/>
    <xf numFmtId="41" fontId="9" fillId="0" borderId="12" xfId="0" applyNumberFormat="1" applyFont="1" applyBorder="1" applyAlignment="1">
      <alignment horizontal="right"/>
    </xf>
    <xf numFmtId="14" fontId="3" fillId="2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Continuous" vertical="center" wrapText="1"/>
    </xf>
    <xf numFmtId="42" fontId="0" fillId="0" borderId="12" xfId="0" applyNumberFormat="1" applyBorder="1"/>
    <xf numFmtId="41" fontId="3" fillId="2" borderId="12" xfId="0" applyNumberFormat="1" applyFont="1" applyFill="1" applyBorder="1" applyAlignment="1">
      <alignment horizontal="center"/>
    </xf>
    <xf numFmtId="41" fontId="3" fillId="0" borderId="14" xfId="0" applyNumberFormat="1" applyFont="1" applyBorder="1"/>
    <xf numFmtId="41" fontId="3" fillId="2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10" fontId="9" fillId="0" borderId="14" xfId="0" applyNumberFormat="1" applyFont="1" applyBorder="1"/>
    <xf numFmtId="49" fontId="0" fillId="0" borderId="0" xfId="0" applyNumberFormat="1"/>
    <xf numFmtId="49" fontId="30" fillId="0" borderId="0" xfId="0" applyNumberFormat="1" applyFont="1"/>
    <xf numFmtId="49" fontId="7" fillId="0" borderId="0" xfId="0" applyNumberFormat="1" applyFont="1" applyFill="1" applyProtection="1">
      <protection hidden="1"/>
    </xf>
    <xf numFmtId="49" fontId="7" fillId="3" borderId="0" xfId="0" applyNumberFormat="1" applyFont="1" applyFill="1" applyProtection="1">
      <protection hidden="1"/>
    </xf>
    <xf numFmtId="49" fontId="31" fillId="3" borderId="0" xfId="0" applyNumberFormat="1" applyFont="1" applyFill="1" applyProtection="1">
      <protection hidden="1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right"/>
    </xf>
    <xf numFmtId="49" fontId="3" fillId="0" borderId="6" xfId="2" applyNumberFormat="1" applyFont="1" applyBorder="1" applyAlignment="1">
      <alignment horizontal="left" indent="1"/>
    </xf>
    <xf numFmtId="49" fontId="3" fillId="0" borderId="9" xfId="2" applyNumberFormat="1" applyFont="1" applyBorder="1" applyAlignment="1">
      <alignment horizontal="left" indent="1"/>
    </xf>
    <xf numFmtId="41" fontId="3" fillId="0" borderId="12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42" fontId="3" fillId="2" borderId="12" xfId="0" applyNumberFormat="1" applyFont="1" applyFill="1" applyBorder="1" applyAlignment="1">
      <alignment horizontal="center"/>
    </xf>
    <xf numFmtId="14" fontId="3" fillId="2" borderId="12" xfId="0" applyNumberFormat="1" applyFont="1" applyFill="1" applyBorder="1" applyAlignment="1">
      <alignment horizontal="left"/>
    </xf>
    <xf numFmtId="41" fontId="3" fillId="0" borderId="12" xfId="0" applyNumberFormat="1" applyFont="1" applyBorder="1" applyAlignment="1">
      <alignment horizontal="right" indent="1"/>
    </xf>
    <xf numFmtId="42" fontId="0" fillId="0" borderId="12" xfId="0" applyNumberFormat="1" applyBorder="1" applyAlignment="1">
      <alignment horizontal="right" indent="1"/>
    </xf>
    <xf numFmtId="49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2" fontId="3" fillId="0" borderId="0" xfId="0" applyNumberFormat="1" applyFont="1" applyBorder="1" applyAlignment="1">
      <alignment horizontal="left"/>
    </xf>
    <xf numFmtId="42" fontId="3" fillId="0" borderId="0" xfId="0" applyNumberFormat="1" applyFont="1" applyBorder="1" applyAlignment="1">
      <alignment horizontal="center"/>
    </xf>
    <xf numFmtId="42" fontId="3" fillId="0" borderId="0" xfId="0" applyNumberFormat="1" applyFont="1" applyFill="1" applyBorder="1" applyAlignment="1">
      <alignment horizontal="left"/>
    </xf>
    <xf numFmtId="42" fontId="3" fillId="0" borderId="0" xfId="0" applyNumberFormat="1" applyFont="1" applyBorder="1" applyAlignment="1"/>
    <xf numFmtId="0" fontId="2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41" fontId="9" fillId="0" borderId="0" xfId="0" applyNumberFormat="1" applyFont="1" applyBorder="1"/>
    <xf numFmtId="0" fontId="13" fillId="0" borderId="7" xfId="0" applyFont="1" applyBorder="1" applyAlignment="1">
      <alignment horizontal="center"/>
    </xf>
    <xf numFmtId="41" fontId="3" fillId="0" borderId="0" xfId="0" applyNumberFormat="1" applyFont="1" applyBorder="1"/>
    <xf numFmtId="49" fontId="3" fillId="0" borderId="0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Border="1" applyAlignment="1">
      <alignment horizontal="left"/>
    </xf>
    <xf numFmtId="9" fontId="3" fillId="0" borderId="0" xfId="4" applyFont="1"/>
    <xf numFmtId="0" fontId="32" fillId="0" borderId="0" xfId="0" applyFont="1"/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1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left" indent="2"/>
    </xf>
    <xf numFmtId="0" fontId="3" fillId="0" borderId="5" xfId="0" applyFont="1" applyBorder="1" applyAlignment="1">
      <alignment horizontal="left" indent="2"/>
    </xf>
    <xf numFmtId="49" fontId="3" fillId="0" borderId="7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1" fontId="9" fillId="0" borderId="10" xfId="0" applyNumberFormat="1" applyFont="1" applyBorder="1" applyAlignment="1">
      <alignment horizontal="left"/>
    </xf>
    <xf numFmtId="41" fontId="9" fillId="0" borderId="0" xfId="0" applyNumberFormat="1" applyFont="1" applyBorder="1"/>
    <xf numFmtId="41" fontId="9" fillId="0" borderId="10" xfId="0" applyNumberFormat="1" applyFont="1" applyBorder="1" applyAlignment="1"/>
    <xf numFmtId="0" fontId="0" fillId="0" borderId="0" xfId="0" applyAlignment="1">
      <alignment shrinkToFit="1"/>
    </xf>
    <xf numFmtId="0" fontId="0" fillId="0" borderId="2" xfId="0" applyBorder="1" applyAlignment="1">
      <alignment shrinkToFit="1"/>
    </xf>
    <xf numFmtId="0" fontId="0" fillId="0" borderId="7" xfId="0" applyBorder="1" applyAlignment="1"/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top"/>
    </xf>
    <xf numFmtId="49" fontId="3" fillId="0" borderId="5" xfId="0" applyNumberFormat="1" applyFont="1" applyBorder="1" applyAlignment="1">
      <alignment horizontal="left" vertical="top"/>
    </xf>
    <xf numFmtId="41" fontId="9" fillId="0" borderId="2" xfId="0" applyNumberFormat="1" applyFont="1" applyBorder="1" applyAlignment="1">
      <alignment horizontal="left"/>
    </xf>
    <xf numFmtId="41" fontId="9" fillId="0" borderId="0" xfId="0" applyNumberFormat="1" applyFont="1" applyBorder="1" applyAlignment="1"/>
    <xf numFmtId="41" fontId="9" fillId="0" borderId="7" xfId="0" applyNumberFormat="1" applyFont="1" applyBorder="1" applyAlignment="1">
      <alignment vertical="top"/>
    </xf>
    <xf numFmtId="0" fontId="33" fillId="0" borderId="0" xfId="0" applyFont="1" applyAlignment="1"/>
    <xf numFmtId="0" fontId="3" fillId="0" borderId="0" xfId="0" applyFont="1" applyFill="1" applyBorder="1" applyAlignment="1">
      <alignment horizontal="left"/>
    </xf>
    <xf numFmtId="166" fontId="3" fillId="0" borderId="12" xfId="0" applyNumberFormat="1" applyFont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7" fillId="0" borderId="0" xfId="0" applyFont="1" applyAlignment="1"/>
    <xf numFmtId="0" fontId="0" fillId="0" borderId="12" xfId="0" applyBorder="1"/>
    <xf numFmtId="14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left"/>
    </xf>
    <xf numFmtId="42" fontId="3" fillId="0" borderId="10" xfId="0" applyNumberFormat="1" applyFont="1" applyBorder="1" applyAlignment="1"/>
    <xf numFmtId="0" fontId="3" fillId="0" borderId="0" xfId="0" applyFont="1" applyAlignment="1"/>
    <xf numFmtId="0" fontId="3" fillId="0" borderId="8" xfId="0" applyFont="1" applyBorder="1" applyAlignment="1">
      <alignment horizontal="left"/>
    </xf>
    <xf numFmtId="9" fontId="3" fillId="0" borderId="0" xfId="0" applyNumberFormat="1" applyFont="1" applyAlignment="1">
      <alignment horizontal="left"/>
    </xf>
    <xf numFmtId="164" fontId="0" fillId="0" borderId="12" xfId="0" applyNumberFormat="1" applyBorder="1"/>
    <xf numFmtId="40" fontId="0" fillId="0" borderId="12" xfId="0" applyNumberFormat="1" applyBorder="1"/>
    <xf numFmtId="40" fontId="0" fillId="0" borderId="12" xfId="0" applyNumberFormat="1" applyBorder="1" applyProtection="1"/>
    <xf numFmtId="0" fontId="5" fillId="0" borderId="12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40" fontId="5" fillId="0" borderId="12" xfId="0" applyNumberFormat="1" applyFont="1" applyBorder="1" applyAlignment="1">
      <alignment horizontal="center" vertical="center" wrapText="1"/>
    </xf>
    <xf numFmtId="40" fontId="5" fillId="0" borderId="12" xfId="0" applyNumberFormat="1" applyFont="1" applyBorder="1" applyAlignment="1" applyProtection="1">
      <alignment horizontal="center" vertical="center" wrapText="1"/>
    </xf>
    <xf numFmtId="0" fontId="0" fillId="0" borderId="12" xfId="0" applyFont="1" applyBorder="1"/>
    <xf numFmtId="0" fontId="5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7" xfId="0" applyFont="1" applyBorder="1" applyAlignment="1"/>
    <xf numFmtId="0" fontId="7" fillId="0" borderId="0" xfId="0" applyFont="1" applyBorder="1" applyAlignment="1">
      <alignment horizontal="left"/>
    </xf>
    <xf numFmtId="0" fontId="3" fillId="0" borderId="12" xfId="0" applyFont="1" applyBorder="1" applyAlignment="1"/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left"/>
    </xf>
    <xf numFmtId="0" fontId="11" fillId="0" borderId="0" xfId="0" applyFont="1" applyBorder="1"/>
    <xf numFmtId="0" fontId="3" fillId="0" borderId="12" xfId="0" applyFont="1" applyBorder="1" applyAlignment="1"/>
    <xf numFmtId="0" fontId="3" fillId="0" borderId="0" xfId="0" applyFont="1" applyAlignment="1">
      <alignment horizontal="left"/>
    </xf>
    <xf numFmtId="0" fontId="7" fillId="0" borderId="10" xfId="0" applyFont="1" applyBorder="1" applyAlignment="1"/>
    <xf numFmtId="0" fontId="7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right"/>
    </xf>
    <xf numFmtId="0" fontId="7" fillId="0" borderId="12" xfId="0" applyFont="1" applyBorder="1" applyAlignment="1">
      <alignment horizontal="right" indent="1"/>
    </xf>
    <xf numFmtId="1" fontId="0" fillId="0" borderId="12" xfId="0" applyNumberFormat="1" applyBorder="1"/>
    <xf numFmtId="0" fontId="11" fillId="0" borderId="6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0" fontId="0" fillId="0" borderId="0" xfId="0" applyFill="1"/>
    <xf numFmtId="49" fontId="3" fillId="7" borderId="12" xfId="0" applyNumberFormat="1" applyFont="1" applyFill="1" applyBorder="1" applyAlignment="1">
      <alignment horizontal="center"/>
    </xf>
    <xf numFmtId="39" fontId="3" fillId="7" borderId="12" xfId="0" applyNumberFormat="1" applyFont="1" applyFill="1" applyBorder="1" applyAlignment="1">
      <alignment horizontal="left"/>
    </xf>
    <xf numFmtId="170" fontId="3" fillId="7" borderId="12" xfId="0" applyNumberFormat="1" applyFont="1" applyFill="1" applyBorder="1" applyAlignment="1" applyProtection="1">
      <alignment horizontal="left"/>
    </xf>
    <xf numFmtId="14" fontId="30" fillId="0" borderId="0" xfId="0" applyNumberFormat="1" applyFont="1" applyAlignment="1"/>
    <xf numFmtId="41" fontId="9" fillId="0" borderId="4" xfId="0" applyNumberFormat="1" applyFont="1" applyFill="1" applyBorder="1"/>
    <xf numFmtId="0" fontId="0" fillId="0" borderId="0" xfId="0" applyFill="1" applyAlignment="1"/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40" fontId="0" fillId="0" borderId="12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3" fillId="0" borderId="12" xfId="0" applyFont="1" applyFill="1" applyBorder="1" applyAlignment="1">
      <alignment vertical="top"/>
    </xf>
    <xf numFmtId="0" fontId="3" fillId="0" borderId="0" xfId="0" applyFont="1" applyBorder="1" applyAlignment="1">
      <alignment horizontal="center"/>
    </xf>
    <xf numFmtId="42" fontId="3" fillId="0" borderId="0" xfId="0" applyNumberFormat="1" applyFont="1" applyBorder="1" applyAlignment="1">
      <alignment horizontal="left"/>
    </xf>
    <xf numFmtId="42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1" fontId="9" fillId="0" borderId="0" xfId="0" applyNumberFormat="1" applyFont="1" applyBorder="1"/>
    <xf numFmtId="0" fontId="20" fillId="0" borderId="0" xfId="0" applyFont="1" applyBorder="1" applyAlignment="1">
      <alignment horizontal="center"/>
    </xf>
    <xf numFmtId="42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1" fontId="9" fillId="0" borderId="0" xfId="0" applyNumberFormat="1" applyFont="1" applyFill="1" applyBorder="1"/>
    <xf numFmtId="4" fontId="3" fillId="0" borderId="0" xfId="0" applyNumberFormat="1" applyFont="1" applyBorder="1" applyAlignment="1">
      <alignment horizontal="center"/>
    </xf>
    <xf numFmtId="4" fontId="3" fillId="0" borderId="0" xfId="3" applyNumberFormat="1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6" xfId="0" applyFont="1" applyBorder="1"/>
    <xf numFmtId="9" fontId="0" fillId="0" borderId="0" xfId="0" applyNumberFormat="1" applyAlignment="1">
      <alignment horizontal="left"/>
    </xf>
    <xf numFmtId="0" fontId="0" fillId="7" borderId="0" xfId="0" applyFill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/>
    <xf numFmtId="0" fontId="0" fillId="0" borderId="0" xfId="0"/>
    <xf numFmtId="42" fontId="3" fillId="0" borderId="0" xfId="0" applyNumberFormat="1" applyFont="1" applyFill="1" applyBorder="1" applyAlignment="1">
      <alignment horizontal="center"/>
    </xf>
    <xf numFmtId="42" fontId="3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Continuous" vertical="center"/>
    </xf>
    <xf numFmtId="0" fontId="5" fillId="0" borderId="7" xfId="0" applyFont="1" applyBorder="1" applyAlignment="1"/>
    <xf numFmtId="0" fontId="0" fillId="0" borderId="5" xfId="0" applyFill="1" applyBorder="1" applyAlignment="1"/>
    <xf numFmtId="0" fontId="0" fillId="0" borderId="0" xfId="0" applyNumberFormat="1"/>
    <xf numFmtId="0" fontId="18" fillId="0" borderId="0" xfId="0" applyFont="1" applyBorder="1" applyAlignment="1">
      <alignment wrapText="1"/>
    </xf>
    <xf numFmtId="0" fontId="11" fillId="0" borderId="4" xfId="0" applyFont="1" applyBorder="1" applyAlignment="1">
      <alignment horizontal="right" indent="1"/>
    </xf>
    <xf numFmtId="0" fontId="11" fillId="0" borderId="0" xfId="0" applyFont="1" applyBorder="1" applyAlignment="1">
      <alignment horizontal="center"/>
    </xf>
    <xf numFmtId="0" fontId="0" fillId="9" borderId="12" xfId="0" applyFill="1" applyBorder="1"/>
    <xf numFmtId="0" fontId="0" fillId="9" borderId="0" xfId="0" applyFill="1" applyBorder="1"/>
    <xf numFmtId="0" fontId="0" fillId="9" borderId="5" xfId="0" applyFill="1" applyBorder="1"/>
    <xf numFmtId="42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2" fontId="3" fillId="0" borderId="0" xfId="0" applyNumberFormat="1" applyFont="1" applyBorder="1" applyAlignment="1">
      <alignment horizontal="center"/>
    </xf>
    <xf numFmtId="42" fontId="3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41" fontId="9" fillId="0" borderId="0" xfId="0" applyNumberFormat="1" applyFont="1" applyBorder="1"/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2" xfId="0" applyBorder="1"/>
    <xf numFmtId="4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8" xfId="0" applyFont="1" applyBorder="1"/>
    <xf numFmtId="42" fontId="3" fillId="0" borderId="11" xfId="0" applyNumberFormat="1" applyFont="1" applyBorder="1"/>
    <xf numFmtId="173" fontId="3" fillId="7" borderId="16" xfId="3" applyNumberFormat="1" applyFont="1" applyFill="1" applyBorder="1" applyAlignment="1">
      <alignment horizontal="left"/>
    </xf>
    <xf numFmtId="41" fontId="9" fillId="0" borderId="17" xfId="0" applyNumberFormat="1" applyFont="1" applyBorder="1"/>
    <xf numFmtId="41" fontId="9" fillId="0" borderId="17" xfId="0" applyNumberFormat="1" applyFont="1" applyFill="1" applyBorder="1"/>
    <xf numFmtId="174" fontId="9" fillId="0" borderId="12" xfId="0" applyNumberFormat="1" applyFont="1" applyBorder="1" applyAlignment="1">
      <alignment horizontal="left"/>
    </xf>
    <xf numFmtId="42" fontId="3" fillId="0" borderId="0" xfId="0" applyNumberFormat="1" applyFont="1" applyBorder="1" applyAlignment="1">
      <alignment horizontal="center"/>
    </xf>
    <xf numFmtId="0" fontId="0" fillId="0" borderId="0" xfId="0"/>
    <xf numFmtId="0" fontId="0" fillId="0" borderId="9" xfId="0" applyFill="1" applyBorder="1"/>
    <xf numFmtId="14" fontId="0" fillId="0" borderId="11" xfId="0" applyNumberFormat="1" applyFill="1" applyBorder="1" applyAlignment="1"/>
    <xf numFmtId="0" fontId="3" fillId="0" borderId="7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41" fontId="3" fillId="0" borderId="12" xfId="0" applyNumberFormat="1" applyFont="1" applyBorder="1" applyAlignment="1"/>
    <xf numFmtId="42" fontId="0" fillId="0" borderId="12" xfId="0" applyNumberFormat="1" applyBorder="1" applyAlignment="1"/>
    <xf numFmtId="0" fontId="11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vertical="top"/>
    </xf>
    <xf numFmtId="14" fontId="3" fillId="0" borderId="7" xfId="0" applyNumberFormat="1" applyFont="1" applyBorder="1" applyAlignment="1">
      <alignment vertical="top"/>
    </xf>
    <xf numFmtId="14" fontId="3" fillId="0" borderId="8" xfId="0" applyNumberFormat="1" applyFont="1" applyBorder="1" applyAlignment="1">
      <alignment vertical="top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vertical="top"/>
    </xf>
    <xf numFmtId="166" fontId="3" fillId="0" borderId="2" xfId="0" applyNumberFormat="1" applyFont="1" applyBorder="1" applyAlignment="1">
      <alignment vertical="top"/>
    </xf>
    <xf numFmtId="166" fontId="3" fillId="0" borderId="3" xfId="0" applyNumberFormat="1" applyFont="1" applyBorder="1" applyAlignment="1">
      <alignment vertical="top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3" fillId="0" borderId="6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0" fontId="5" fillId="0" borderId="7" xfId="0" applyFont="1" applyBorder="1" applyAlignment="1">
      <alignment horizontal="left" indent="3"/>
    </xf>
    <xf numFmtId="0" fontId="5" fillId="0" borderId="8" xfId="0" applyFont="1" applyBorder="1" applyAlignment="1">
      <alignment horizontal="left" indent="3"/>
    </xf>
    <xf numFmtId="0" fontId="3" fillId="0" borderId="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49" fontId="3" fillId="0" borderId="7" xfId="0" applyNumberFormat="1" applyFont="1" applyBorder="1" applyAlignment="1">
      <alignment horizontal="left" indent="1"/>
    </xf>
    <xf numFmtId="49" fontId="3" fillId="0" borderId="8" xfId="0" applyNumberFormat="1" applyFont="1" applyBorder="1" applyAlignment="1">
      <alignment horizontal="left" indent="1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4" xfId="0" applyFont="1" applyBorder="1" applyAlignment="1">
      <alignment horizontal="left" indent="3"/>
    </xf>
    <xf numFmtId="0" fontId="3" fillId="0" borderId="0" xfId="0" applyFont="1" applyBorder="1" applyAlignment="1">
      <alignment horizontal="left" indent="3"/>
    </xf>
    <xf numFmtId="0" fontId="3" fillId="0" borderId="5" xfId="0" applyFont="1" applyBorder="1" applyAlignment="1">
      <alignment horizontal="left" indent="3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5" fontId="3" fillId="0" borderId="6" xfId="0" applyNumberFormat="1" applyFont="1" applyBorder="1" applyAlignment="1">
      <alignment horizontal="left" indent="3"/>
    </xf>
    <xf numFmtId="165" fontId="3" fillId="0" borderId="7" xfId="0" applyNumberFormat="1" applyFont="1" applyBorder="1" applyAlignment="1">
      <alignment horizontal="left" indent="3"/>
    </xf>
    <xf numFmtId="165" fontId="3" fillId="0" borderId="8" xfId="0" applyNumberFormat="1" applyFont="1" applyBorder="1" applyAlignment="1">
      <alignment horizontal="left" indent="3"/>
    </xf>
    <xf numFmtId="0" fontId="0" fillId="9" borderId="9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/>
    <xf numFmtId="0" fontId="22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5" xfId="0" applyFont="1" applyBorder="1" applyAlignment="1">
      <alignment horizontal="left" indent="3"/>
    </xf>
    <xf numFmtId="49" fontId="3" fillId="0" borderId="12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/>
    </xf>
    <xf numFmtId="49" fontId="3" fillId="0" borderId="11" xfId="0" applyNumberFormat="1" applyFont="1" applyBorder="1" applyAlignment="1">
      <alignment vertical="top"/>
    </xf>
    <xf numFmtId="42" fontId="3" fillId="0" borderId="9" xfId="0" applyNumberFormat="1" applyFont="1" applyBorder="1" applyAlignment="1">
      <alignment vertical="top"/>
    </xf>
    <xf numFmtId="42" fontId="3" fillId="0" borderId="11" xfId="0" applyNumberFormat="1" applyFont="1" applyBorder="1" applyAlignment="1">
      <alignment vertical="top"/>
    </xf>
    <xf numFmtId="42" fontId="3" fillId="0" borderId="10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3" fillId="0" borderId="5" xfId="0" applyFont="1" applyBorder="1" applyAlignment="1">
      <alignment horizontal="left" indent="2"/>
    </xf>
    <xf numFmtId="41" fontId="3" fillId="0" borderId="9" xfId="0" applyNumberFormat="1" applyFont="1" applyBorder="1" applyAlignment="1">
      <alignment horizontal="center"/>
    </xf>
    <xf numFmtId="41" fontId="3" fillId="0" borderId="11" xfId="0" applyNumberFormat="1" applyFont="1" applyBorder="1" applyAlignment="1">
      <alignment horizontal="center"/>
    </xf>
    <xf numFmtId="41" fontId="3" fillId="0" borderId="10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indent="2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168" fontId="3" fillId="0" borderId="9" xfId="3" applyNumberFormat="1" applyFont="1" applyFill="1" applyBorder="1" applyAlignment="1">
      <alignment horizontal="center"/>
    </xf>
    <xf numFmtId="168" fontId="3" fillId="0" borderId="10" xfId="3" applyNumberFormat="1" applyFont="1" applyFill="1" applyBorder="1" applyAlignment="1">
      <alignment horizontal="center"/>
    </xf>
    <xf numFmtId="41" fontId="3" fillId="0" borderId="6" xfId="3" applyNumberFormat="1" applyFont="1" applyBorder="1" applyAlignment="1">
      <alignment horizontal="center"/>
    </xf>
    <xf numFmtId="41" fontId="3" fillId="0" borderId="8" xfId="3" applyNumberFormat="1" applyFont="1" applyBorder="1" applyAlignment="1">
      <alignment horizontal="center"/>
    </xf>
    <xf numFmtId="41" fontId="3" fillId="0" borderId="9" xfId="3" applyNumberFormat="1" applyFont="1" applyBorder="1" applyAlignment="1">
      <alignment horizontal="center"/>
    </xf>
    <xf numFmtId="41" fontId="3" fillId="0" borderId="11" xfId="3" applyNumberFormat="1" applyFont="1" applyBorder="1" applyAlignment="1">
      <alignment horizontal="center"/>
    </xf>
    <xf numFmtId="41" fontId="3" fillId="0" borderId="10" xfId="3" applyNumberFormat="1" applyFont="1" applyBorder="1" applyAlignment="1">
      <alignment horizontal="center"/>
    </xf>
    <xf numFmtId="41" fontId="3" fillId="0" borderId="7" xfId="3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68" fontId="3" fillId="0" borderId="9" xfId="3" applyNumberFormat="1" applyFont="1" applyBorder="1" applyAlignment="1">
      <alignment horizontal="center"/>
    </xf>
    <xf numFmtId="168" fontId="3" fillId="0" borderId="10" xfId="3" applyNumberFormat="1" applyFont="1" applyBorder="1" applyAlignment="1">
      <alignment horizontal="center"/>
    </xf>
    <xf numFmtId="168" fontId="3" fillId="0" borderId="11" xfId="3" applyNumberFormat="1" applyFont="1" applyBorder="1" applyAlignment="1">
      <alignment horizontal="center"/>
    </xf>
    <xf numFmtId="44" fontId="3" fillId="8" borderId="12" xfId="0" applyNumberFormat="1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44" fontId="3" fillId="0" borderId="9" xfId="0" applyNumberFormat="1" applyFont="1" applyBorder="1" applyAlignment="1">
      <alignment horizontal="center" vertical="top"/>
    </xf>
    <xf numFmtId="44" fontId="3" fillId="0" borderId="11" xfId="0" applyNumberFormat="1" applyFont="1" applyBorder="1" applyAlignment="1">
      <alignment horizontal="center" vertical="top"/>
    </xf>
    <xf numFmtId="41" fontId="3" fillId="0" borderId="9" xfId="0" applyNumberFormat="1" applyFont="1" applyBorder="1" applyAlignment="1">
      <alignment horizontal="center" vertical="top"/>
    </xf>
    <xf numFmtId="41" fontId="3" fillId="0" borderId="11" xfId="0" applyNumberFormat="1" applyFont="1" applyBorder="1" applyAlignment="1">
      <alignment horizontal="center" vertical="top"/>
    </xf>
    <xf numFmtId="41" fontId="3" fillId="0" borderId="9" xfId="0" applyNumberFormat="1" applyFont="1" applyBorder="1" applyAlignment="1">
      <alignment vertical="top"/>
    </xf>
    <xf numFmtId="41" fontId="3" fillId="0" borderId="10" xfId="0" applyNumberFormat="1" applyFont="1" applyBorder="1" applyAlignment="1">
      <alignment vertical="top"/>
    </xf>
    <xf numFmtId="44" fontId="3" fillId="0" borderId="9" xfId="0" applyNumberFormat="1" applyFont="1" applyBorder="1" applyAlignment="1">
      <alignment vertical="top"/>
    </xf>
    <xf numFmtId="44" fontId="3" fillId="0" borderId="11" xfId="0" applyNumberFormat="1" applyFont="1" applyBorder="1" applyAlignment="1">
      <alignment vertical="top"/>
    </xf>
    <xf numFmtId="42" fontId="3" fillId="0" borderId="9" xfId="0" applyNumberFormat="1" applyFont="1" applyBorder="1" applyAlignment="1">
      <alignment horizontal="center"/>
    </xf>
    <xf numFmtId="42" fontId="3" fillId="0" borderId="11" xfId="0" applyNumberFormat="1" applyFont="1" applyBorder="1" applyAlignment="1">
      <alignment horizontal="center"/>
    </xf>
    <xf numFmtId="42" fontId="3" fillId="0" borderId="10" xfId="0" applyNumberFormat="1" applyFont="1" applyBorder="1" applyAlignment="1">
      <alignment horizontal="center"/>
    </xf>
    <xf numFmtId="44" fontId="3" fillId="0" borderId="9" xfId="0" applyNumberFormat="1" applyFont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44" fontId="3" fillId="0" borderId="9" xfId="3" applyFont="1" applyBorder="1" applyAlignment="1">
      <alignment horizontal="center"/>
    </xf>
    <xf numFmtId="44" fontId="3" fillId="0" borderId="11" xfId="3" applyFont="1" applyBorder="1" applyAlignment="1">
      <alignment horizontal="center"/>
    </xf>
    <xf numFmtId="168" fontId="3" fillId="6" borderId="9" xfId="3" applyNumberFormat="1" applyFont="1" applyFill="1" applyBorder="1" applyAlignment="1">
      <alignment horizontal="center"/>
    </xf>
    <xf numFmtId="168" fontId="3" fillId="6" borderId="11" xfId="3" applyNumberFormat="1" applyFont="1" applyFill="1" applyBorder="1" applyAlignment="1">
      <alignment horizontal="center"/>
    </xf>
    <xf numFmtId="42" fontId="3" fillId="0" borderId="9" xfId="0" applyNumberFormat="1" applyFont="1" applyBorder="1" applyAlignment="1">
      <alignment horizontal="left" vertical="top" wrapText="1"/>
    </xf>
    <xf numFmtId="42" fontId="3" fillId="0" borderId="1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42" fontId="3" fillId="6" borderId="9" xfId="3" applyNumberFormat="1" applyFont="1" applyFill="1" applyBorder="1" applyAlignment="1">
      <alignment horizontal="center"/>
    </xf>
    <xf numFmtId="42" fontId="3" fillId="6" borderId="10" xfId="3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42" fontId="3" fillId="5" borderId="9" xfId="3" applyNumberFormat="1" applyFont="1" applyFill="1" applyBorder="1" applyAlignment="1">
      <alignment horizontal="center"/>
    </xf>
    <xf numFmtId="42" fontId="3" fillId="5" borderId="10" xfId="3" applyNumberFormat="1" applyFont="1" applyFill="1" applyBorder="1" applyAlignment="1">
      <alignment horizontal="center"/>
    </xf>
    <xf numFmtId="44" fontId="3" fillId="0" borderId="9" xfId="3" applyFont="1" applyFill="1" applyBorder="1" applyAlignment="1">
      <alignment horizontal="center"/>
    </xf>
    <xf numFmtId="44" fontId="3" fillId="0" borderId="11" xfId="3" applyFont="1" applyFill="1" applyBorder="1" applyAlignment="1">
      <alignment horizontal="center"/>
    </xf>
    <xf numFmtId="42" fontId="3" fillId="0" borderId="12" xfId="3" applyNumberFormat="1" applyFont="1" applyBorder="1" applyAlignment="1">
      <alignment horizontal="center"/>
    </xf>
    <xf numFmtId="42" fontId="3" fillId="0" borderId="9" xfId="3" applyNumberFormat="1" applyFont="1" applyBorder="1" applyAlignment="1">
      <alignment horizontal="center"/>
    </xf>
    <xf numFmtId="0" fontId="3" fillId="4" borderId="9" xfId="3" quotePrefix="1" applyNumberFormat="1" applyFont="1" applyFill="1" applyBorder="1" applyAlignment="1">
      <alignment horizontal="center"/>
    </xf>
    <xf numFmtId="0" fontId="3" fillId="4" borderId="10" xfId="3" applyNumberFormat="1" applyFont="1" applyFill="1" applyBorder="1" applyAlignment="1">
      <alignment horizontal="center"/>
    </xf>
    <xf numFmtId="0" fontId="3" fillId="4" borderId="11" xfId="3" applyNumberFormat="1" applyFont="1" applyFill="1" applyBorder="1" applyAlignment="1">
      <alignment horizontal="center"/>
    </xf>
    <xf numFmtId="42" fontId="3" fillId="0" borderId="1" xfId="0" applyNumberFormat="1" applyFont="1" applyBorder="1" applyAlignment="1">
      <alignment horizontal="left" vertical="top" wrapText="1"/>
    </xf>
    <xf numFmtId="42" fontId="3" fillId="0" borderId="2" xfId="0" applyNumberFormat="1" applyFont="1" applyBorder="1" applyAlignment="1">
      <alignment horizontal="left" vertical="top" wrapText="1"/>
    </xf>
    <xf numFmtId="41" fontId="3" fillId="4" borderId="9" xfId="0" applyNumberFormat="1" applyFont="1" applyFill="1" applyBorder="1" applyAlignment="1">
      <alignment horizontal="center"/>
    </xf>
    <xf numFmtId="41" fontId="3" fillId="4" borderId="11" xfId="0" applyNumberFormat="1" applyFont="1" applyFill="1" applyBorder="1" applyAlignment="1">
      <alignment horizontal="center"/>
    </xf>
    <xf numFmtId="42" fontId="3" fillId="0" borderId="6" xfId="0" applyNumberFormat="1" applyFont="1" applyBorder="1" applyAlignment="1">
      <alignment horizontal="left" vertical="top" wrapText="1"/>
    </xf>
    <xf numFmtId="42" fontId="3" fillId="0" borderId="8" xfId="0" applyNumberFormat="1" applyFont="1" applyBorder="1" applyAlignment="1">
      <alignment horizontal="left" vertical="top" wrapText="1"/>
    </xf>
    <xf numFmtId="44" fontId="3" fillId="0" borderId="12" xfId="3" applyFont="1" applyBorder="1" applyAlignment="1">
      <alignment horizontal="center" vertical="top" wrapText="1"/>
    </xf>
    <xf numFmtId="42" fontId="3" fillId="0" borderId="12" xfId="0" applyNumberFormat="1" applyFont="1" applyBorder="1" applyAlignment="1">
      <alignment horizontal="center" vertical="top" wrapText="1"/>
    </xf>
    <xf numFmtId="42" fontId="3" fillId="0" borderId="4" xfId="0" applyNumberFormat="1" applyFont="1" applyBorder="1" applyAlignment="1">
      <alignment horizontal="center" vertical="top" wrapText="1"/>
    </xf>
    <xf numFmtId="42" fontId="3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42" fontId="3" fillId="0" borderId="0" xfId="0" applyNumberFormat="1" applyFont="1" applyBorder="1" applyAlignment="1">
      <alignment horizontal="left"/>
    </xf>
    <xf numFmtId="42" fontId="3" fillId="0" borderId="0" xfId="0" applyNumberFormat="1" applyFont="1" applyBorder="1" applyAlignment="1">
      <alignment horizontal="center"/>
    </xf>
    <xf numFmtId="42" fontId="3" fillId="0" borderId="7" xfId="0" applyNumberFormat="1" applyFont="1" applyBorder="1" applyAlignment="1">
      <alignment horizontal="center"/>
    </xf>
    <xf numFmtId="42" fontId="3" fillId="0" borderId="8" xfId="0" applyNumberFormat="1" applyFont="1" applyBorder="1" applyAlignment="1">
      <alignment horizontal="center"/>
    </xf>
    <xf numFmtId="42" fontId="3" fillId="0" borderId="10" xfId="0" applyNumberFormat="1" applyFont="1" applyBorder="1" applyAlignment="1">
      <alignment horizontal="left"/>
    </xf>
    <xf numFmtId="170" fontId="3" fillId="6" borderId="9" xfId="0" applyNumberFormat="1" applyFont="1" applyFill="1" applyBorder="1" applyAlignment="1">
      <alignment horizontal="center"/>
    </xf>
    <xf numFmtId="170" fontId="0" fillId="6" borderId="11" xfId="0" applyNumberFormat="1" applyFill="1" applyBorder="1" applyAlignment="1">
      <alignment horizontal="center"/>
    </xf>
    <xf numFmtId="42" fontId="3" fillId="0" borderId="12" xfId="0" applyNumberFormat="1" applyFont="1" applyFill="1" applyBorder="1" applyAlignment="1">
      <alignment horizontal="center" vertical="top" wrapText="1"/>
    </xf>
    <xf numFmtId="42" fontId="3" fillId="4" borderId="9" xfId="0" applyNumberFormat="1" applyFont="1" applyFill="1" applyBorder="1" applyAlignment="1">
      <alignment horizontal="center"/>
    </xf>
    <xf numFmtId="42" fontId="3" fillId="4" borderId="11" xfId="0" applyNumberFormat="1" applyFont="1" applyFill="1" applyBorder="1" applyAlignment="1">
      <alignment horizontal="center"/>
    </xf>
    <xf numFmtId="44" fontId="3" fillId="6" borderId="9" xfId="0" applyNumberFormat="1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42" fontId="13" fillId="0" borderId="0" xfId="0" applyNumberFormat="1" applyFont="1" applyBorder="1" applyAlignment="1">
      <alignment horizontal="center"/>
    </xf>
    <xf numFmtId="42" fontId="3" fillId="0" borderId="7" xfId="0" applyNumberFormat="1" applyFont="1" applyBorder="1" applyAlignment="1">
      <alignment horizontal="left"/>
    </xf>
    <xf numFmtId="44" fontId="3" fillId="4" borderId="9" xfId="0" applyNumberFormat="1" applyFont="1" applyFill="1" applyBorder="1" applyAlignment="1">
      <alignment horizontal="center"/>
    </xf>
    <xf numFmtId="44" fontId="3" fillId="4" borderId="11" xfId="0" applyNumberFormat="1" applyFont="1" applyFill="1" applyBorder="1" applyAlignment="1">
      <alignment horizontal="center"/>
    </xf>
    <xf numFmtId="168" fontId="0" fillId="6" borderId="11" xfId="3" applyNumberFormat="1" applyFont="1" applyFill="1" applyBorder="1" applyAlignment="1">
      <alignment horizontal="center"/>
    </xf>
    <xf numFmtId="42" fontId="3" fillId="0" borderId="0" xfId="0" applyNumberFormat="1" applyFont="1" applyBorder="1" applyAlignment="1">
      <alignment horizontal="right"/>
    </xf>
    <xf numFmtId="42" fontId="3" fillId="0" borderId="5" xfId="0" applyNumberFormat="1" applyFont="1" applyBorder="1" applyAlignment="1">
      <alignment horizontal="right"/>
    </xf>
    <xf numFmtId="42" fontId="3" fillId="4" borderId="9" xfId="0" applyNumberFormat="1" applyFont="1" applyFill="1" applyBorder="1" applyAlignment="1">
      <alignment horizontal="left" vertical="top" wrapText="1"/>
    </xf>
    <xf numFmtId="42" fontId="3" fillId="4" borderId="11" xfId="0" applyNumberFormat="1" applyFont="1" applyFill="1" applyBorder="1" applyAlignment="1">
      <alignment horizontal="left" vertical="top" wrapText="1"/>
    </xf>
    <xf numFmtId="42" fontId="3" fillId="0" borderId="9" xfId="0" applyNumberFormat="1" applyFont="1" applyFill="1" applyBorder="1" applyAlignment="1">
      <alignment horizontal="center" vertical="top" wrapText="1"/>
    </xf>
    <xf numFmtId="42" fontId="3" fillId="0" borderId="1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42" fontId="3" fillId="0" borderId="5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4" fontId="3" fillId="0" borderId="9" xfId="3" applyFont="1" applyBorder="1" applyAlignment="1">
      <alignment vertical="top" wrapText="1"/>
    </xf>
    <xf numFmtId="44" fontId="3" fillId="0" borderId="11" xfId="3" applyFont="1" applyBorder="1" applyAlignment="1">
      <alignment vertical="top" wrapText="1"/>
    </xf>
    <xf numFmtId="42" fontId="11" fillId="0" borderId="12" xfId="0" applyNumberFormat="1" applyFont="1" applyFill="1" applyBorder="1" applyAlignment="1">
      <alignment horizontal="center" vertical="top" wrapText="1"/>
    </xf>
    <xf numFmtId="44" fontId="3" fillId="0" borderId="9" xfId="3" applyFont="1" applyBorder="1" applyAlignment="1">
      <alignment horizontal="left" vertical="top" wrapText="1"/>
    </xf>
    <xf numFmtId="44" fontId="3" fillId="0" borderId="11" xfId="3" applyFont="1" applyBorder="1" applyAlignment="1">
      <alignment horizontal="left" vertical="top" wrapText="1"/>
    </xf>
    <xf numFmtId="44" fontId="3" fillId="6" borderId="9" xfId="3" applyNumberFormat="1" applyFont="1" applyFill="1" applyBorder="1" applyAlignment="1">
      <alignment horizontal="center"/>
    </xf>
    <xf numFmtId="44" fontId="3" fillId="6" borderId="11" xfId="3" applyFont="1" applyFill="1" applyBorder="1" applyAlignment="1">
      <alignment horizontal="center"/>
    </xf>
    <xf numFmtId="42" fontId="3" fillId="0" borderId="9" xfId="0" applyNumberFormat="1" applyFont="1" applyBorder="1" applyAlignment="1">
      <alignment horizontal="center" vertical="top" wrapText="1"/>
    </xf>
    <xf numFmtId="42" fontId="3" fillId="0" borderId="11" xfId="0" applyNumberFormat="1" applyFont="1" applyBorder="1" applyAlignment="1">
      <alignment horizontal="center" vertical="top" wrapText="1"/>
    </xf>
    <xf numFmtId="42" fontId="3" fillId="6" borderId="9" xfId="0" applyNumberFormat="1" applyFont="1" applyFill="1" applyBorder="1" applyAlignment="1">
      <alignment horizontal="center"/>
    </xf>
    <xf numFmtId="42" fontId="0" fillId="6" borderId="11" xfId="0" applyNumberFormat="1" applyFill="1" applyBorder="1" applyAlignment="1">
      <alignment horizontal="center"/>
    </xf>
    <xf numFmtId="0" fontId="0" fillId="0" borderId="12" xfId="0" applyBorder="1" applyAlignment="1"/>
    <xf numFmtId="172" fontId="3" fillId="0" borderId="12" xfId="3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/>
    <xf numFmtId="172" fontId="3" fillId="0" borderId="12" xfId="3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44" fontId="3" fillId="0" borderId="12" xfId="0" applyNumberFormat="1" applyFont="1" applyBorder="1" applyAlignment="1">
      <alignment horizontal="center"/>
    </xf>
    <xf numFmtId="44" fontId="3" fillId="0" borderId="6" xfId="0" applyNumberFormat="1" applyFont="1" applyBorder="1" applyAlignment="1">
      <alignment horizontal="center"/>
    </xf>
    <xf numFmtId="44" fontId="3" fillId="0" borderId="7" xfId="0" applyNumberFormat="1" applyFont="1" applyBorder="1" applyAlignment="1">
      <alignment horizontal="center"/>
    </xf>
    <xf numFmtId="44" fontId="3" fillId="0" borderId="8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right" vertical="center" indent="1"/>
    </xf>
    <xf numFmtId="41" fontId="3" fillId="0" borderId="3" xfId="0" applyNumberFormat="1" applyFont="1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2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41" fontId="11" fillId="0" borderId="9" xfId="0" applyNumberFormat="1" applyFont="1" applyBorder="1" applyAlignment="1"/>
    <xf numFmtId="41" fontId="11" fillId="0" borderId="11" xfId="0" applyNumberFormat="1" applyFont="1" applyBorder="1" applyAlignment="1"/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2" fontId="11" fillId="0" borderId="9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2" fontId="1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right" indent="2"/>
    </xf>
    <xf numFmtId="0" fontId="3" fillId="0" borderId="3" xfId="0" applyFont="1" applyBorder="1" applyAlignment="1">
      <alignment horizontal="right" indent="2"/>
    </xf>
    <xf numFmtId="42" fontId="3" fillId="0" borderId="9" xfId="0" applyNumberFormat="1" applyFont="1" applyBorder="1" applyAlignment="1"/>
    <xf numFmtId="0" fontId="3" fillId="0" borderId="11" xfId="0" applyFont="1" applyBorder="1" applyAlignment="1"/>
    <xf numFmtId="0" fontId="1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1" fontId="3" fillId="0" borderId="9" xfId="0" applyNumberFormat="1" applyFont="1" applyBorder="1" applyAlignment="1"/>
    <xf numFmtId="41" fontId="3" fillId="0" borderId="11" xfId="0" applyNumberFormat="1" applyFont="1" applyBorder="1" applyAlignment="1"/>
    <xf numFmtId="0" fontId="3" fillId="0" borderId="2" xfId="0" applyFont="1" applyBorder="1" applyAlignment="1">
      <alignment horizontal="right" indent="1"/>
    </xf>
    <xf numFmtId="0" fontId="3" fillId="0" borderId="3" xfId="0" applyFont="1" applyBorder="1" applyAlignment="1">
      <alignment horizontal="right" indent="1"/>
    </xf>
    <xf numFmtId="42" fontId="3" fillId="0" borderId="11" xfId="0" applyNumberFormat="1" applyFont="1" applyBorder="1" applyAlignment="1"/>
    <xf numFmtId="41" fontId="9" fillId="0" borderId="7" xfId="0" applyNumberFormat="1" applyFont="1" applyBorder="1" applyAlignment="1">
      <alignment vertical="top"/>
    </xf>
    <xf numFmtId="41" fontId="6" fillId="0" borderId="7" xfId="0" applyNumberFormat="1" applyFont="1" applyBorder="1" applyAlignment="1">
      <alignment horizontal="center"/>
    </xf>
    <xf numFmtId="41" fontId="9" fillId="0" borderId="7" xfId="0" applyNumberFormat="1" applyFont="1" applyBorder="1" applyAlignment="1">
      <alignment horizontal="center"/>
    </xf>
    <xf numFmtId="41" fontId="9" fillId="0" borderId="0" xfId="0" applyNumberFormat="1" applyFont="1" applyBorder="1"/>
    <xf numFmtId="41" fontId="9" fillId="0" borderId="10" xfId="0" applyNumberFormat="1" applyFont="1" applyBorder="1" applyAlignment="1"/>
    <xf numFmtId="41" fontId="9" fillId="0" borderId="7" xfId="0" applyNumberFormat="1" applyFont="1" applyBorder="1" applyAlignment="1"/>
    <xf numFmtId="49" fontId="9" fillId="0" borderId="10" xfId="0" applyNumberFormat="1" applyFont="1" applyBorder="1" applyAlignment="1">
      <alignment horizontal="left" indent="2"/>
    </xf>
    <xf numFmtId="41" fontId="9" fillId="0" borderId="7" xfId="0" applyNumberFormat="1" applyFont="1" applyBorder="1" applyAlignment="1">
      <alignment horizontal="left"/>
    </xf>
    <xf numFmtId="41" fontId="9" fillId="0" borderId="10" xfId="0" applyNumberFormat="1" applyFont="1" applyBorder="1" applyAlignment="1">
      <alignment horizontal="left"/>
    </xf>
    <xf numFmtId="40" fontId="3" fillId="0" borderId="0" xfId="0" applyNumberFormat="1" applyFont="1" applyAlignment="1"/>
    <xf numFmtId="40" fontId="3" fillId="0" borderId="0" xfId="0" applyNumberFormat="1" applyFont="1" applyBorder="1" applyAlignment="1"/>
    <xf numFmtId="40" fontId="3" fillId="0" borderId="0" xfId="0" applyNumberFormat="1" applyFont="1"/>
    <xf numFmtId="40" fontId="27" fillId="0" borderId="0" xfId="0" applyNumberFormat="1" applyFont="1" applyAlignment="1">
      <alignment horizontal="center" vertical="center"/>
    </xf>
    <xf numFmtId="40" fontId="3" fillId="0" borderId="0" xfId="0" applyNumberFormat="1" applyFont="1" applyFill="1"/>
    <xf numFmtId="40" fontId="3" fillId="0" borderId="0" xfId="0" applyNumberFormat="1" applyFont="1" applyAlignment="1">
      <alignment horizontal="center"/>
    </xf>
    <xf numFmtId="40" fontId="3" fillId="0" borderId="5" xfId="0" applyNumberFormat="1" applyFont="1" applyBorder="1" applyAlignment="1"/>
    <xf numFmtId="40" fontId="3" fillId="0" borderId="0" xfId="0" applyNumberFormat="1" applyFont="1" applyAlignment="1">
      <alignment horizontal="center" wrapText="1"/>
    </xf>
    <xf numFmtId="14" fontId="0" fillId="0" borderId="7" xfId="0" applyNumberFormat="1" applyBorder="1" applyAlignment="1"/>
    <xf numFmtId="14" fontId="30" fillId="0" borderId="0" xfId="0" applyNumberFormat="1" applyFont="1" applyAlignment="1">
      <alignment shrinkToFit="1"/>
    </xf>
    <xf numFmtId="14" fontId="30" fillId="0" borderId="0" xfId="0" applyNumberFormat="1" applyFont="1" applyAlignment="1"/>
    <xf numFmtId="14" fontId="30" fillId="0" borderId="2" xfId="0" applyNumberFormat="1" applyFont="1" applyBorder="1" applyAlignment="1">
      <alignment shrinkToFit="1"/>
    </xf>
    <xf numFmtId="14" fontId="30" fillId="0" borderId="0" xfId="0" applyNumberFormat="1" applyFont="1" applyFill="1" applyAlignment="1">
      <alignment shrinkToFit="1"/>
    </xf>
    <xf numFmtId="168" fontId="0" fillId="0" borderId="6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0" fillId="0" borderId="10" xfId="0" applyBorder="1" applyAlignment="1">
      <alignment vertical="top"/>
    </xf>
    <xf numFmtId="43" fontId="3" fillId="0" borderId="9" xfId="0" applyNumberFormat="1" applyFont="1" applyBorder="1" applyAlignment="1">
      <alignment horizontal="center"/>
    </xf>
    <xf numFmtId="43" fontId="0" fillId="0" borderId="11" xfId="0" applyNumberFormat="1" applyBorder="1" applyAlignment="1">
      <alignment horizontal="center"/>
    </xf>
    <xf numFmtId="0" fontId="3" fillId="0" borderId="8" xfId="0" applyFont="1" applyBorder="1" applyAlignment="1">
      <alignment horizontal="left"/>
    </xf>
    <xf numFmtId="41" fontId="0" fillId="0" borderId="6" xfId="0" applyNumberFormat="1" applyFill="1" applyBorder="1" applyAlignment="1">
      <alignment horizontal="center"/>
    </xf>
    <xf numFmtId="41" fontId="0" fillId="0" borderId="7" xfId="0" applyNumberFormat="1" applyFill="1" applyBorder="1" applyAlignment="1">
      <alignment horizontal="center"/>
    </xf>
    <xf numFmtId="41" fontId="0" fillId="0" borderId="8" xfId="0" applyNumberFormat="1" applyFill="1" applyBorder="1" applyAlignment="1">
      <alignment horizontal="center"/>
    </xf>
    <xf numFmtId="41" fontId="0" fillId="0" borderId="7" xfId="0" applyNumberForma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7" xfId="0" applyBorder="1" applyAlignment="1">
      <alignment vertical="top"/>
    </xf>
    <xf numFmtId="167" fontId="0" fillId="0" borderId="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2" fontId="3" fillId="0" borderId="11" xfId="0" applyNumberFormat="1" applyFont="1" applyBorder="1" applyAlignment="1">
      <alignment horizontal="left"/>
    </xf>
    <xf numFmtId="168" fontId="0" fillId="0" borderId="10" xfId="0" applyNumberFormat="1" applyBorder="1" applyAlignment="1"/>
    <xf numFmtId="167" fontId="0" fillId="0" borderId="8" xfId="0" applyNumberFormat="1" applyBorder="1" applyAlignment="1">
      <alignment horizontal="center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20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4">
    <dxf>
      <font>
        <b/>
        <i val="0"/>
        <color theme="1"/>
      </font>
      <fill>
        <patternFill>
          <bgColor rgb="FFEF2C0B"/>
        </patternFill>
      </fill>
    </dxf>
    <dxf>
      <font>
        <b/>
        <i val="0"/>
        <color theme="1"/>
      </font>
      <fill>
        <patternFill>
          <bgColor rgb="FFEF2C0B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D"/>
      <color rgb="FFFFFFA7"/>
      <color rgb="FFFFF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19051</xdr:colOff>
      <xdr:row>7</xdr:row>
      <xdr:rowOff>123825</xdr:rowOff>
    </xdr:from>
    <xdr:ext cx="2609850" cy="31354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33576" y="1457325"/>
          <a:ext cx="2609850" cy="3135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500" b="0">
              <a:latin typeface="Arial" pitchFamily="34" charset="0"/>
              <a:cs typeface="Arial" pitchFamily="34" charset="0"/>
            </a:rPr>
            <a:t>Tax Organizer</a:t>
          </a:r>
        </a:p>
      </xdr:txBody>
    </xdr:sp>
    <xdr:clientData/>
  </xdr:oneCellAnchor>
  <xdr:oneCellAnchor>
    <xdr:from>
      <xdr:col>10</xdr:col>
      <xdr:colOff>694083</xdr:colOff>
      <xdr:row>19</xdr:row>
      <xdr:rowOff>27334</xdr:rowOff>
    </xdr:from>
    <xdr:ext cx="857250" cy="67627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51344" y="3713095"/>
          <a:ext cx="857250" cy="676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r>
            <a:rPr lang="en-US" sz="800">
              <a:latin typeface="Arial" pitchFamily="34" charset="0"/>
              <a:cs typeface="Arial" pitchFamily="34" charset="0"/>
            </a:rPr>
            <a:t>Yourself </a:t>
          </a:r>
          <a:r>
            <a:rPr lang="en-US" sz="1400">
              <a:latin typeface="Arial" pitchFamily="34" charset="0"/>
              <a:cs typeface="Arial" pitchFamily="34" charset="0"/>
              <a:sym typeface="Symbol"/>
            </a:rPr>
            <a:t></a:t>
          </a:r>
          <a:endParaRPr lang="en-US" sz="1400">
            <a:latin typeface="Arial" pitchFamily="34" charset="0"/>
            <a:cs typeface="Arial" pitchFamily="34" charset="0"/>
          </a:endParaRPr>
        </a:p>
        <a:p>
          <a:pPr marL="0" marR="0" lvl="0" indent="0" algn="l" defTabSz="18288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457200" algn="l"/>
            </a:tabLst>
            <a:defRPr/>
          </a:pPr>
          <a:r>
            <a:rPr lang="en-US" sz="800">
              <a:latin typeface="Arial" pitchFamily="34" charset="0"/>
              <a:cs typeface="Arial" pitchFamily="34" charset="0"/>
            </a:rPr>
            <a:t>Spouse  </a:t>
          </a:r>
          <a:r>
            <a:rPr lang="en-US" sz="14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12</xdr:col>
      <xdr:colOff>28576</xdr:colOff>
      <xdr:row>18</xdr:row>
      <xdr:rowOff>152401</xdr:rowOff>
    </xdr:from>
    <xdr:ext cx="590550" cy="2095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48176" y="3638551"/>
          <a:ext cx="59055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ctr" defTabSz="182880">
            <a:spcAft>
              <a:spcPts val="0"/>
            </a:spcAft>
            <a:tabLst>
              <a:tab pos="457200" algn="l"/>
            </a:tabLst>
          </a:pPr>
          <a:r>
            <a:rPr lang="en-US" sz="750">
              <a:latin typeface="Arial" pitchFamily="34" charset="0"/>
              <a:cs typeface="Arial" pitchFamily="34" charset="0"/>
            </a:rPr>
            <a:t>Regular</a:t>
          </a:r>
        </a:p>
      </xdr:txBody>
    </xdr:sp>
    <xdr:clientData/>
  </xdr:oneCellAnchor>
  <xdr:oneCellAnchor>
    <xdr:from>
      <xdr:col>12</xdr:col>
      <xdr:colOff>500684</xdr:colOff>
      <xdr:row>18</xdr:row>
      <xdr:rowOff>20293</xdr:rowOff>
    </xdr:from>
    <xdr:ext cx="609599" cy="31432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11054" y="3507271"/>
          <a:ext cx="609599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ctr" defTabSz="182880">
            <a:spcAft>
              <a:spcPts val="0"/>
            </a:spcAft>
            <a:tabLst>
              <a:tab pos="457200" algn="l"/>
            </a:tabLst>
          </a:pPr>
          <a:r>
            <a:rPr lang="en-US" sz="750">
              <a:latin typeface="Arial" pitchFamily="34" charset="0"/>
              <a:cs typeface="Arial" pitchFamily="34" charset="0"/>
            </a:rPr>
            <a:t>65 or older</a:t>
          </a:r>
        </a:p>
      </xdr:txBody>
    </xdr:sp>
    <xdr:clientData/>
  </xdr:oneCellAnchor>
  <xdr:oneCellAnchor>
    <xdr:from>
      <xdr:col>13</xdr:col>
      <xdr:colOff>400051</xdr:colOff>
      <xdr:row>18</xdr:row>
      <xdr:rowOff>133350</xdr:rowOff>
    </xdr:from>
    <xdr:ext cx="590550" cy="18097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000751" y="3619500"/>
          <a:ext cx="590550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ctr" defTabSz="182880">
            <a:spcAft>
              <a:spcPts val="0"/>
            </a:spcAft>
            <a:tabLst>
              <a:tab pos="457200" algn="l"/>
            </a:tabLst>
          </a:pPr>
          <a:r>
            <a:rPr lang="en-US" sz="750">
              <a:latin typeface="Arial" pitchFamily="34" charset="0"/>
              <a:cs typeface="Arial" pitchFamily="34" charset="0"/>
            </a:rPr>
            <a:t>Blind</a:t>
          </a:r>
        </a:p>
      </xdr:txBody>
    </xdr:sp>
    <xdr:clientData/>
  </xdr:oneCellAnchor>
  <xdr:oneCellAnchor>
    <xdr:from>
      <xdr:col>14</xdr:col>
      <xdr:colOff>367333</xdr:colOff>
      <xdr:row>18</xdr:row>
      <xdr:rowOff>74544</xdr:rowOff>
    </xdr:from>
    <xdr:ext cx="610015" cy="30894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678681" y="3561522"/>
          <a:ext cx="610015" cy="3089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ctr" defTabSz="182880">
            <a:spcAft>
              <a:spcPts val="0"/>
            </a:spcAft>
            <a:tabLst>
              <a:tab pos="457200" algn="l"/>
            </a:tabLst>
          </a:pPr>
          <a:r>
            <a:rPr lang="en-US" sz="700">
              <a:latin typeface="Arial" pitchFamily="34" charset="0"/>
              <a:cs typeface="Arial" pitchFamily="34" charset="0"/>
            </a:rPr>
            <a:t>Claimed</a:t>
          </a:r>
          <a:r>
            <a:rPr lang="en-US" sz="700" baseline="0">
              <a:latin typeface="Arial" pitchFamily="34" charset="0"/>
              <a:cs typeface="Arial" pitchFamily="34" charset="0"/>
            </a:rPr>
            <a:t> by Parent</a:t>
          </a:r>
          <a:endParaRPr lang="en-US" sz="7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6</xdr:col>
      <xdr:colOff>123825</xdr:colOff>
      <xdr:row>5</xdr:row>
      <xdr:rowOff>9525</xdr:rowOff>
    </xdr:from>
    <xdr:to>
      <xdr:col>10</xdr:col>
      <xdr:colOff>627407</xdr:colOff>
      <xdr:row>7</xdr:row>
      <xdr:rowOff>110973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962025"/>
          <a:ext cx="2819400" cy="482448"/>
        </a:xfrm>
        <a:prstGeom prst="rect">
          <a:avLst/>
        </a:prstGeom>
      </xdr:spPr>
    </xdr:pic>
    <xdr:clientData/>
  </xdr:twoCellAnchor>
  <xdr:oneCellAnchor>
    <xdr:from>
      <xdr:col>2</xdr:col>
      <xdr:colOff>647701</xdr:colOff>
      <xdr:row>33</xdr:row>
      <xdr:rowOff>95251</xdr:rowOff>
    </xdr:from>
    <xdr:ext cx="361950" cy="24764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47751" y="68008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638176</xdr:colOff>
      <xdr:row>35</xdr:row>
      <xdr:rowOff>95251</xdr:rowOff>
    </xdr:from>
    <xdr:ext cx="361950" cy="24764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38226" y="71818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38</xdr:row>
      <xdr:rowOff>104776</xdr:rowOff>
    </xdr:from>
    <xdr:ext cx="361950" cy="24764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19176" y="77628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11</xdr:col>
      <xdr:colOff>381001</xdr:colOff>
      <xdr:row>33</xdr:row>
      <xdr:rowOff>104776</xdr:rowOff>
    </xdr:from>
    <xdr:ext cx="361950" cy="24764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667251" y="68103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41</xdr:row>
      <xdr:rowOff>104776</xdr:rowOff>
    </xdr:from>
    <xdr:ext cx="361950" cy="24764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19176" y="77628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44</xdr:row>
      <xdr:rowOff>104776</xdr:rowOff>
    </xdr:from>
    <xdr:ext cx="361950" cy="24764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19176" y="77628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46</xdr:row>
      <xdr:rowOff>104776</xdr:rowOff>
    </xdr:from>
    <xdr:ext cx="361950" cy="24764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19176" y="79533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46</xdr:row>
      <xdr:rowOff>104776</xdr:rowOff>
    </xdr:from>
    <xdr:ext cx="361950" cy="24764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19176" y="77628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47</xdr:row>
      <xdr:rowOff>104776</xdr:rowOff>
    </xdr:from>
    <xdr:ext cx="361950" cy="24764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019176" y="79533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47</xdr:row>
      <xdr:rowOff>104776</xdr:rowOff>
    </xdr:from>
    <xdr:ext cx="361950" cy="24764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019176" y="77628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019176" y="79533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40</xdr:row>
      <xdr:rowOff>104776</xdr:rowOff>
    </xdr:from>
    <xdr:ext cx="361950" cy="24764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019176" y="87153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019176" y="85248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019176" y="85248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40</xdr:row>
      <xdr:rowOff>104776</xdr:rowOff>
    </xdr:from>
    <xdr:ext cx="361950" cy="247649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019176" y="87153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44</xdr:row>
      <xdr:rowOff>104776</xdr:rowOff>
    </xdr:from>
    <xdr:ext cx="361950" cy="247649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019176" y="77628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45</xdr:row>
      <xdr:rowOff>104776</xdr:rowOff>
    </xdr:from>
    <xdr:ext cx="361950" cy="247649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019176" y="79533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45</xdr:row>
      <xdr:rowOff>104776</xdr:rowOff>
    </xdr:from>
    <xdr:ext cx="361950" cy="24764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19176" y="77628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46</xdr:row>
      <xdr:rowOff>104776</xdr:rowOff>
    </xdr:from>
    <xdr:ext cx="361950" cy="247649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019176" y="79533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46</xdr:row>
      <xdr:rowOff>104776</xdr:rowOff>
    </xdr:from>
    <xdr:ext cx="361950" cy="24764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019176" y="79533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46</xdr:row>
      <xdr:rowOff>104776</xdr:rowOff>
    </xdr:from>
    <xdr:ext cx="361950" cy="24764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19176" y="77628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47</xdr:row>
      <xdr:rowOff>104776</xdr:rowOff>
    </xdr:from>
    <xdr:ext cx="361950" cy="24764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019176" y="79533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47</xdr:row>
      <xdr:rowOff>104776</xdr:rowOff>
    </xdr:from>
    <xdr:ext cx="361950" cy="24764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19176" y="79533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47</xdr:row>
      <xdr:rowOff>104776</xdr:rowOff>
    </xdr:from>
    <xdr:ext cx="361950" cy="247649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19176" y="77628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19176" y="79533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19176" y="795337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114300</xdr:rowOff>
        </xdr:from>
        <xdr:to>
          <xdr:col>12</xdr:col>
          <xdr:colOff>495300</xdr:colOff>
          <xdr:row>20</xdr:row>
          <xdr:rowOff>142875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0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133350</xdr:rowOff>
        </xdr:from>
        <xdr:to>
          <xdr:col>12</xdr:col>
          <xdr:colOff>495300</xdr:colOff>
          <xdr:row>21</xdr:row>
          <xdr:rowOff>161925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0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19</xdr:row>
          <xdr:rowOff>133350</xdr:rowOff>
        </xdr:from>
        <xdr:to>
          <xdr:col>13</xdr:col>
          <xdr:colOff>419100</xdr:colOff>
          <xdr:row>20</xdr:row>
          <xdr:rowOff>161925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0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20</xdr:row>
          <xdr:rowOff>142875</xdr:rowOff>
        </xdr:from>
        <xdr:to>
          <xdr:col>13</xdr:col>
          <xdr:colOff>419100</xdr:colOff>
          <xdr:row>21</xdr:row>
          <xdr:rowOff>171450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0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19</xdr:row>
          <xdr:rowOff>133350</xdr:rowOff>
        </xdr:from>
        <xdr:to>
          <xdr:col>15</xdr:col>
          <xdr:colOff>28575</xdr:colOff>
          <xdr:row>20</xdr:row>
          <xdr:rowOff>161925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00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20</xdr:row>
          <xdr:rowOff>161925</xdr:rowOff>
        </xdr:from>
        <xdr:to>
          <xdr:col>15</xdr:col>
          <xdr:colOff>38100</xdr:colOff>
          <xdr:row>21</xdr:row>
          <xdr:rowOff>190500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  <a:ext uri="{FF2B5EF4-FFF2-40B4-BE49-F238E27FC236}">
                  <a16:creationId xmlns:a16="http://schemas.microsoft.com/office/drawing/2014/main" id="{00000000-0008-0000-0000-00000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19</xdr:row>
          <xdr:rowOff>133350</xdr:rowOff>
        </xdr:from>
        <xdr:to>
          <xdr:col>15</xdr:col>
          <xdr:colOff>428625</xdr:colOff>
          <xdr:row>20</xdr:row>
          <xdr:rowOff>161925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  <a:ext uri="{FF2B5EF4-FFF2-40B4-BE49-F238E27FC236}">
                  <a16:creationId xmlns:a16="http://schemas.microsoft.com/office/drawing/2014/main" id="{00000000-0008-0000-0000-00000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20</xdr:row>
          <xdr:rowOff>142875</xdr:rowOff>
        </xdr:from>
        <xdr:to>
          <xdr:col>15</xdr:col>
          <xdr:colOff>438150</xdr:colOff>
          <xdr:row>21</xdr:row>
          <xdr:rowOff>171450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  <a:ext uri="{FF2B5EF4-FFF2-40B4-BE49-F238E27FC236}">
                  <a16:creationId xmlns:a16="http://schemas.microsoft.com/office/drawing/2014/main" id="{00000000-0008-0000-0000-00000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104775</xdr:colOff>
          <xdr:row>19</xdr:row>
          <xdr:rowOff>28575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  <a:ext uri="{FF2B5EF4-FFF2-40B4-BE49-F238E27FC236}">
                  <a16:creationId xmlns:a16="http://schemas.microsoft.com/office/drawing/2014/main" id="{00000000-0008-0000-0000-00000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104775</xdr:colOff>
          <xdr:row>20</xdr:row>
          <xdr:rowOff>28575</xdr:rowOff>
        </xdr:to>
        <xdr:sp macro="" textlink="">
          <xdr:nvSpPr>
            <xdr:cNvPr id="31754" name="Check Box 10" hidden="1">
              <a:extLst>
                <a:ext uri="{63B3BB69-23CF-44E3-9099-C40C66FF867C}">
                  <a14:compatExt spid="_x0000_s31754"/>
                </a:ext>
                <a:ext uri="{FF2B5EF4-FFF2-40B4-BE49-F238E27FC236}">
                  <a16:creationId xmlns:a16="http://schemas.microsoft.com/office/drawing/2014/main" id="{00000000-0008-0000-0000-00000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104775</xdr:colOff>
          <xdr:row>21</xdr:row>
          <xdr:rowOff>28575</xdr:rowOff>
        </xdr:to>
        <xdr:sp macro="" textlink="">
          <xdr:nvSpPr>
            <xdr:cNvPr id="31755" name="Check Box 11" hidden="1">
              <a:extLst>
                <a:ext uri="{63B3BB69-23CF-44E3-9099-C40C66FF867C}">
                  <a14:compatExt spid="_x0000_s31755"/>
                </a:ext>
                <a:ext uri="{FF2B5EF4-FFF2-40B4-BE49-F238E27FC236}">
                  <a16:creationId xmlns:a16="http://schemas.microsoft.com/office/drawing/2014/main" id="{00000000-0008-0000-0000-00000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76200</xdr:colOff>
          <xdr:row>19</xdr:row>
          <xdr:rowOff>28575</xdr:rowOff>
        </xdr:to>
        <xdr:sp macro="" textlink="">
          <xdr:nvSpPr>
            <xdr:cNvPr id="31756" name="Check Box 12" hidden="1">
              <a:extLst>
                <a:ext uri="{63B3BB69-23CF-44E3-9099-C40C66FF867C}">
                  <a14:compatExt spid="_x0000_s31756"/>
                </a:ext>
                <a:ext uri="{FF2B5EF4-FFF2-40B4-BE49-F238E27FC236}">
                  <a16:creationId xmlns:a16="http://schemas.microsoft.com/office/drawing/2014/main" id="{00000000-0008-0000-0000-00000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6</xdr:col>
          <xdr:colOff>76200</xdr:colOff>
          <xdr:row>20</xdr:row>
          <xdr:rowOff>28575</xdr:rowOff>
        </xdr:to>
        <xdr:sp macro="" textlink="">
          <xdr:nvSpPr>
            <xdr:cNvPr id="31757" name="Check Box 13" hidden="1">
              <a:extLst>
                <a:ext uri="{63B3BB69-23CF-44E3-9099-C40C66FF867C}">
                  <a14:compatExt spid="_x0000_s31757"/>
                </a:ext>
                <a:ext uri="{FF2B5EF4-FFF2-40B4-BE49-F238E27FC236}">
                  <a16:creationId xmlns:a16="http://schemas.microsoft.com/office/drawing/2014/main" id="{00000000-0008-0000-0000-00000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22</xdr:row>
          <xdr:rowOff>476250</xdr:rowOff>
        </xdr:from>
        <xdr:to>
          <xdr:col>15</xdr:col>
          <xdr:colOff>428625</xdr:colOff>
          <xdr:row>23</xdr:row>
          <xdr:rowOff>219075</xdr:rowOff>
        </xdr:to>
        <xdr:sp macro="" textlink="">
          <xdr:nvSpPr>
            <xdr:cNvPr id="31758" name="Check Box 14" hidden="1">
              <a:extLst>
                <a:ext uri="{63B3BB69-23CF-44E3-9099-C40C66FF867C}">
                  <a14:compatExt spid="_x0000_s31758"/>
                </a:ext>
                <a:ext uri="{FF2B5EF4-FFF2-40B4-BE49-F238E27FC236}">
                  <a16:creationId xmlns:a16="http://schemas.microsoft.com/office/drawing/2014/main" id="{00000000-0008-0000-0000-00000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24</xdr:row>
          <xdr:rowOff>19050</xdr:rowOff>
        </xdr:from>
        <xdr:to>
          <xdr:col>15</xdr:col>
          <xdr:colOff>428625</xdr:colOff>
          <xdr:row>24</xdr:row>
          <xdr:rowOff>238125</xdr:rowOff>
        </xdr:to>
        <xdr:sp macro="" textlink="">
          <xdr:nvSpPr>
            <xdr:cNvPr id="31759" name="Check Box 15" hidden="1">
              <a:extLst>
                <a:ext uri="{63B3BB69-23CF-44E3-9099-C40C66FF867C}">
                  <a14:compatExt spid="_x0000_s31759"/>
                </a:ext>
                <a:ext uri="{FF2B5EF4-FFF2-40B4-BE49-F238E27FC236}">
                  <a16:creationId xmlns:a16="http://schemas.microsoft.com/office/drawing/2014/main" id="{00000000-0008-0000-0000-00000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25</xdr:row>
          <xdr:rowOff>28575</xdr:rowOff>
        </xdr:from>
        <xdr:to>
          <xdr:col>15</xdr:col>
          <xdr:colOff>428625</xdr:colOff>
          <xdr:row>26</xdr:row>
          <xdr:rowOff>0</xdr:rowOff>
        </xdr:to>
        <xdr:sp macro="" textlink="">
          <xdr:nvSpPr>
            <xdr:cNvPr id="31760" name="Check Box 16" hidden="1">
              <a:extLst>
                <a:ext uri="{63B3BB69-23CF-44E3-9099-C40C66FF867C}">
                  <a14:compatExt spid="_x0000_s31760"/>
                </a:ext>
                <a:ext uri="{FF2B5EF4-FFF2-40B4-BE49-F238E27FC236}">
                  <a16:creationId xmlns:a16="http://schemas.microsoft.com/office/drawing/2014/main" id="{00000000-0008-0000-0000-00001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26</xdr:row>
          <xdr:rowOff>9525</xdr:rowOff>
        </xdr:from>
        <xdr:to>
          <xdr:col>15</xdr:col>
          <xdr:colOff>428625</xdr:colOff>
          <xdr:row>26</xdr:row>
          <xdr:rowOff>209550</xdr:rowOff>
        </xdr:to>
        <xdr:sp macro="" textlink="">
          <xdr:nvSpPr>
            <xdr:cNvPr id="31761" name="Check Box 17" hidden="1">
              <a:extLst>
                <a:ext uri="{63B3BB69-23CF-44E3-9099-C40C66FF867C}">
                  <a14:compatExt spid="_x0000_s31761"/>
                </a:ext>
                <a:ext uri="{FF2B5EF4-FFF2-40B4-BE49-F238E27FC236}">
                  <a16:creationId xmlns:a16="http://schemas.microsoft.com/office/drawing/2014/main" id="{00000000-0008-0000-0000-00001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27</xdr:row>
          <xdr:rowOff>28575</xdr:rowOff>
        </xdr:from>
        <xdr:to>
          <xdr:col>15</xdr:col>
          <xdr:colOff>428625</xdr:colOff>
          <xdr:row>28</xdr:row>
          <xdr:rowOff>0</xdr:rowOff>
        </xdr:to>
        <xdr:sp macro="" textlink="">
          <xdr:nvSpPr>
            <xdr:cNvPr id="31762" name="Check Box 18" hidden="1">
              <a:extLst>
                <a:ext uri="{63B3BB69-23CF-44E3-9099-C40C66FF867C}">
                  <a14:compatExt spid="_x0000_s31762"/>
                </a:ext>
                <a:ext uri="{FF2B5EF4-FFF2-40B4-BE49-F238E27FC236}">
                  <a16:creationId xmlns:a16="http://schemas.microsoft.com/office/drawing/2014/main" id="{00000000-0008-0000-0000-00001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28</xdr:row>
          <xdr:rowOff>9525</xdr:rowOff>
        </xdr:from>
        <xdr:to>
          <xdr:col>15</xdr:col>
          <xdr:colOff>428625</xdr:colOff>
          <xdr:row>28</xdr:row>
          <xdr:rowOff>228600</xdr:rowOff>
        </xdr:to>
        <xdr:sp macro="" textlink="">
          <xdr:nvSpPr>
            <xdr:cNvPr id="31763" name="Check Box 19" hidden="1">
              <a:extLst>
                <a:ext uri="{63B3BB69-23CF-44E3-9099-C40C66FF867C}">
                  <a14:compatExt spid="_x0000_s31763"/>
                </a:ext>
                <a:ext uri="{FF2B5EF4-FFF2-40B4-BE49-F238E27FC236}">
                  <a16:creationId xmlns:a16="http://schemas.microsoft.com/office/drawing/2014/main" id="{00000000-0008-0000-0000-00001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647701</xdr:colOff>
      <xdr:row>34</xdr:row>
      <xdr:rowOff>95251</xdr:rowOff>
    </xdr:from>
    <xdr:ext cx="361950" cy="24764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028701" y="67913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647701</xdr:colOff>
      <xdr:row>35</xdr:row>
      <xdr:rowOff>95251</xdr:rowOff>
    </xdr:from>
    <xdr:ext cx="361950" cy="247649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028701" y="67913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647701</xdr:colOff>
      <xdr:row>36</xdr:row>
      <xdr:rowOff>95251</xdr:rowOff>
    </xdr:from>
    <xdr:ext cx="361950" cy="247649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028701" y="69818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647701</xdr:colOff>
      <xdr:row>36</xdr:row>
      <xdr:rowOff>95251</xdr:rowOff>
    </xdr:from>
    <xdr:ext cx="361950" cy="247649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028701" y="67913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647701</xdr:colOff>
      <xdr:row>37</xdr:row>
      <xdr:rowOff>95251</xdr:rowOff>
    </xdr:from>
    <xdr:ext cx="361950" cy="247649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028701" y="69818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647701</xdr:colOff>
      <xdr:row>37</xdr:row>
      <xdr:rowOff>95251</xdr:rowOff>
    </xdr:from>
    <xdr:ext cx="361950" cy="247649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028701" y="67913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647701</xdr:colOff>
      <xdr:row>38</xdr:row>
      <xdr:rowOff>95251</xdr:rowOff>
    </xdr:from>
    <xdr:ext cx="361950" cy="247649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28701" y="69818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647701</xdr:colOff>
      <xdr:row>34</xdr:row>
      <xdr:rowOff>95251</xdr:rowOff>
    </xdr:from>
    <xdr:ext cx="361950" cy="247649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028701" y="67913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647701</xdr:colOff>
      <xdr:row>35</xdr:row>
      <xdr:rowOff>95251</xdr:rowOff>
    </xdr:from>
    <xdr:ext cx="361950" cy="247649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028701" y="69818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647701</xdr:colOff>
      <xdr:row>35</xdr:row>
      <xdr:rowOff>95251</xdr:rowOff>
    </xdr:from>
    <xdr:ext cx="361950" cy="24764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028701" y="67913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647701</xdr:colOff>
      <xdr:row>36</xdr:row>
      <xdr:rowOff>95251</xdr:rowOff>
    </xdr:from>
    <xdr:ext cx="361950" cy="24764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028701" y="69818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647701</xdr:colOff>
      <xdr:row>36</xdr:row>
      <xdr:rowOff>95251</xdr:rowOff>
    </xdr:from>
    <xdr:ext cx="361950" cy="247649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028701" y="69818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647701</xdr:colOff>
      <xdr:row>36</xdr:row>
      <xdr:rowOff>95251</xdr:rowOff>
    </xdr:from>
    <xdr:ext cx="361950" cy="247649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028701" y="67913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647701</xdr:colOff>
      <xdr:row>37</xdr:row>
      <xdr:rowOff>95251</xdr:rowOff>
    </xdr:from>
    <xdr:ext cx="361950" cy="247649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028701" y="69818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647701</xdr:colOff>
      <xdr:row>37</xdr:row>
      <xdr:rowOff>95251</xdr:rowOff>
    </xdr:from>
    <xdr:ext cx="361950" cy="247649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028701" y="69818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647701</xdr:colOff>
      <xdr:row>37</xdr:row>
      <xdr:rowOff>95251</xdr:rowOff>
    </xdr:from>
    <xdr:ext cx="361950" cy="247649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028701" y="67913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647701</xdr:colOff>
      <xdr:row>38</xdr:row>
      <xdr:rowOff>95251</xdr:rowOff>
    </xdr:from>
    <xdr:ext cx="361950" cy="247649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028701" y="69818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647701</xdr:colOff>
      <xdr:row>38</xdr:row>
      <xdr:rowOff>95251</xdr:rowOff>
    </xdr:from>
    <xdr:ext cx="361950" cy="24764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028701" y="6981826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45</xdr:row>
      <xdr:rowOff>104776</xdr:rowOff>
    </xdr:from>
    <xdr:ext cx="361950" cy="247649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000126" y="81343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45</xdr:row>
      <xdr:rowOff>104776</xdr:rowOff>
    </xdr:from>
    <xdr:ext cx="361950" cy="247649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000126" y="81343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46</xdr:row>
      <xdr:rowOff>104776</xdr:rowOff>
    </xdr:from>
    <xdr:ext cx="361950" cy="247649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000126" y="83248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46</xdr:row>
      <xdr:rowOff>104776</xdr:rowOff>
    </xdr:from>
    <xdr:ext cx="361950" cy="247649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000126" y="83248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46</xdr:row>
      <xdr:rowOff>104776</xdr:rowOff>
    </xdr:from>
    <xdr:ext cx="361950" cy="24764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000126" y="81343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46</xdr:row>
      <xdr:rowOff>104776</xdr:rowOff>
    </xdr:from>
    <xdr:ext cx="361950" cy="24764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000126" y="81343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47</xdr:row>
      <xdr:rowOff>104776</xdr:rowOff>
    </xdr:from>
    <xdr:ext cx="361950" cy="247649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000126" y="83248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47</xdr:row>
      <xdr:rowOff>104776</xdr:rowOff>
    </xdr:from>
    <xdr:ext cx="361950" cy="24764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000126" y="83248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47</xdr:row>
      <xdr:rowOff>104776</xdr:rowOff>
    </xdr:from>
    <xdr:ext cx="361950" cy="247649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000126" y="83248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47</xdr:row>
      <xdr:rowOff>104776</xdr:rowOff>
    </xdr:from>
    <xdr:ext cx="361950" cy="247649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000126" y="83248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47</xdr:row>
      <xdr:rowOff>104776</xdr:rowOff>
    </xdr:from>
    <xdr:ext cx="361950" cy="24764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000126" y="81343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47</xdr:row>
      <xdr:rowOff>104776</xdr:rowOff>
    </xdr:from>
    <xdr:ext cx="361950" cy="24764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000126" y="81343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000126" y="83248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000126" y="83248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000126" y="83248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000126" y="83248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0</xdr:rowOff>
        </xdr:from>
        <xdr:to>
          <xdr:col>7</xdr:col>
          <xdr:colOff>38100</xdr:colOff>
          <xdr:row>46</xdr:row>
          <xdr:rowOff>9525</xdr:rowOff>
        </xdr:to>
        <xdr:sp macro="" textlink="">
          <xdr:nvSpPr>
            <xdr:cNvPr id="31764" name="Check Box 20" hidden="1">
              <a:extLst>
                <a:ext uri="{63B3BB69-23CF-44E3-9099-C40C66FF867C}">
                  <a14:compatExt spid="_x0000_s31764"/>
                </a:ext>
                <a:ext uri="{FF2B5EF4-FFF2-40B4-BE49-F238E27FC236}">
                  <a16:creationId xmlns:a16="http://schemas.microsoft.com/office/drawing/2014/main" id="{00000000-0008-0000-0000-00001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7</xdr:col>
          <xdr:colOff>523875</xdr:colOff>
          <xdr:row>45</xdr:row>
          <xdr:rowOff>200025</xdr:rowOff>
        </xdr:to>
        <xdr:sp macro="" textlink="">
          <xdr:nvSpPr>
            <xdr:cNvPr id="31765" name="Check Box 21" hidden="1">
              <a:extLst>
                <a:ext uri="{63B3BB69-23CF-44E3-9099-C40C66FF867C}">
                  <a14:compatExt spid="_x0000_s31765"/>
                </a:ext>
                <a:ext uri="{FF2B5EF4-FFF2-40B4-BE49-F238E27FC236}">
                  <a16:creationId xmlns:a16="http://schemas.microsoft.com/office/drawing/2014/main" id="{00000000-0008-0000-0000-00001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200025</xdr:rowOff>
        </xdr:from>
        <xdr:to>
          <xdr:col>7</xdr:col>
          <xdr:colOff>38100</xdr:colOff>
          <xdr:row>47</xdr:row>
          <xdr:rowOff>19050</xdr:rowOff>
        </xdr:to>
        <xdr:sp macro="" textlink="">
          <xdr:nvSpPr>
            <xdr:cNvPr id="31767" name="Check Box 23" hidden="1">
              <a:extLst>
                <a:ext uri="{63B3BB69-23CF-44E3-9099-C40C66FF867C}">
                  <a14:compatExt spid="_x0000_s31767"/>
                </a:ext>
                <a:ext uri="{FF2B5EF4-FFF2-40B4-BE49-F238E27FC236}">
                  <a16:creationId xmlns:a16="http://schemas.microsoft.com/office/drawing/2014/main" id="{00000000-0008-0000-0000-00001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46</xdr:row>
          <xdr:rowOff>9525</xdr:rowOff>
        </xdr:from>
        <xdr:to>
          <xdr:col>7</xdr:col>
          <xdr:colOff>514350</xdr:colOff>
          <xdr:row>47</xdr:row>
          <xdr:rowOff>19050</xdr:rowOff>
        </xdr:to>
        <xdr:sp macro="" textlink="">
          <xdr:nvSpPr>
            <xdr:cNvPr id="31769" name="Check Box 25" hidden="1">
              <a:extLst>
                <a:ext uri="{63B3BB69-23CF-44E3-9099-C40C66FF867C}">
                  <a14:compatExt spid="_x0000_s31769"/>
                </a:ext>
                <a:ext uri="{FF2B5EF4-FFF2-40B4-BE49-F238E27FC236}">
                  <a16:creationId xmlns:a16="http://schemas.microsoft.com/office/drawing/2014/main" id="{00000000-0008-0000-0000-00001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180975</xdr:rowOff>
        </xdr:from>
        <xdr:to>
          <xdr:col>7</xdr:col>
          <xdr:colOff>38100</xdr:colOff>
          <xdr:row>48</xdr:row>
          <xdr:rowOff>19050</xdr:rowOff>
        </xdr:to>
        <xdr:sp macro="" textlink="">
          <xdr:nvSpPr>
            <xdr:cNvPr id="31771" name="Check Box 27" hidden="1">
              <a:extLst>
                <a:ext uri="{63B3BB69-23CF-44E3-9099-C40C66FF867C}">
                  <a14:compatExt spid="_x0000_s31771"/>
                </a:ext>
                <a:ext uri="{FF2B5EF4-FFF2-40B4-BE49-F238E27FC236}">
                  <a16:creationId xmlns:a16="http://schemas.microsoft.com/office/drawing/2014/main" id="{00000000-0008-0000-0000-00001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47</xdr:row>
          <xdr:rowOff>9525</xdr:rowOff>
        </xdr:from>
        <xdr:to>
          <xdr:col>7</xdr:col>
          <xdr:colOff>514350</xdr:colOff>
          <xdr:row>48</xdr:row>
          <xdr:rowOff>19050</xdr:rowOff>
        </xdr:to>
        <xdr:sp macro="" textlink="">
          <xdr:nvSpPr>
            <xdr:cNvPr id="31772" name="Check Box 28" hidden="1">
              <a:extLst>
                <a:ext uri="{63B3BB69-23CF-44E3-9099-C40C66FF867C}">
                  <a14:compatExt spid="_x0000_s31772"/>
                </a:ext>
                <a:ext uri="{FF2B5EF4-FFF2-40B4-BE49-F238E27FC236}">
                  <a16:creationId xmlns:a16="http://schemas.microsoft.com/office/drawing/2014/main" id="{00000000-0008-0000-0000-00001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180975</xdr:rowOff>
        </xdr:from>
        <xdr:to>
          <xdr:col>7</xdr:col>
          <xdr:colOff>38100</xdr:colOff>
          <xdr:row>49</xdr:row>
          <xdr:rowOff>19050</xdr:rowOff>
        </xdr:to>
        <xdr:sp macro="" textlink="">
          <xdr:nvSpPr>
            <xdr:cNvPr id="31773" name="Check Box 29" hidden="1">
              <a:extLst>
                <a:ext uri="{63B3BB69-23CF-44E3-9099-C40C66FF867C}">
                  <a14:compatExt spid="_x0000_s31773"/>
                </a:ext>
                <a:ext uri="{FF2B5EF4-FFF2-40B4-BE49-F238E27FC236}">
                  <a16:creationId xmlns:a16="http://schemas.microsoft.com/office/drawing/2014/main" id="{00000000-0008-0000-0000-00001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48</xdr:row>
          <xdr:rowOff>9525</xdr:rowOff>
        </xdr:from>
        <xdr:to>
          <xdr:col>7</xdr:col>
          <xdr:colOff>514350</xdr:colOff>
          <xdr:row>49</xdr:row>
          <xdr:rowOff>19050</xdr:rowOff>
        </xdr:to>
        <xdr:sp macro="" textlink="">
          <xdr:nvSpPr>
            <xdr:cNvPr id="31775" name="Check Box 31" hidden="1">
              <a:extLst>
                <a:ext uri="{63B3BB69-23CF-44E3-9099-C40C66FF867C}">
                  <a14:compatExt spid="_x0000_s31775"/>
                </a:ext>
                <a:ext uri="{FF2B5EF4-FFF2-40B4-BE49-F238E27FC236}">
                  <a16:creationId xmlns:a16="http://schemas.microsoft.com/office/drawing/2014/main" id="{00000000-0008-0000-0000-00001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NO</a:t>
              </a:r>
            </a:p>
          </xdr:txBody>
        </xdr:sp>
        <xdr:clientData/>
      </xdr:twoCellAnchor>
    </mc:Choice>
    <mc:Fallback/>
  </mc:AlternateContent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000126" y="95059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000126" y="95059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000126" y="96964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000126" y="96964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000126" y="96964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000126" y="95059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000126" y="95059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000126" y="95059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000126" y="96964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000126" y="96964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000126" y="95059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000126" y="95059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000126" y="95059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000126" y="95059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000126" y="95059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48</xdr:row>
      <xdr:rowOff>104776</xdr:rowOff>
    </xdr:from>
    <xdr:ext cx="361950" cy="24764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000126" y="95059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000126" y="96964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000126" y="96964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000126" y="96964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000126" y="9696451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48</xdr:row>
          <xdr:rowOff>9525</xdr:rowOff>
        </xdr:from>
        <xdr:to>
          <xdr:col>7</xdr:col>
          <xdr:colOff>514350</xdr:colOff>
          <xdr:row>49</xdr:row>
          <xdr:rowOff>19050</xdr:rowOff>
        </xdr:to>
        <xdr:sp macro="" textlink="">
          <xdr:nvSpPr>
            <xdr:cNvPr id="31777" name="Check Box 33" hidden="1">
              <a:extLst>
                <a:ext uri="{63B3BB69-23CF-44E3-9099-C40C66FF867C}">
                  <a14:compatExt spid="_x0000_s31777"/>
                </a:ext>
                <a:ext uri="{FF2B5EF4-FFF2-40B4-BE49-F238E27FC236}">
                  <a16:creationId xmlns:a16="http://schemas.microsoft.com/office/drawing/2014/main" id="{00000000-0008-0000-0000-00002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180975</xdr:rowOff>
        </xdr:from>
        <xdr:to>
          <xdr:col>7</xdr:col>
          <xdr:colOff>38100</xdr:colOff>
          <xdr:row>50</xdr:row>
          <xdr:rowOff>19050</xdr:rowOff>
        </xdr:to>
        <xdr:sp macro="" textlink="">
          <xdr:nvSpPr>
            <xdr:cNvPr id="31778" name="Check Box 34" hidden="1">
              <a:extLst>
                <a:ext uri="{63B3BB69-23CF-44E3-9099-C40C66FF867C}">
                  <a14:compatExt spid="_x0000_s31778"/>
                </a:ext>
                <a:ext uri="{FF2B5EF4-FFF2-40B4-BE49-F238E27FC236}">
                  <a16:creationId xmlns:a16="http://schemas.microsoft.com/office/drawing/2014/main" id="{00000000-0008-0000-0000-00002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49</xdr:row>
          <xdr:rowOff>9525</xdr:rowOff>
        </xdr:from>
        <xdr:to>
          <xdr:col>7</xdr:col>
          <xdr:colOff>514350</xdr:colOff>
          <xdr:row>50</xdr:row>
          <xdr:rowOff>19050</xdr:rowOff>
        </xdr:to>
        <xdr:sp macro="" textlink="">
          <xdr:nvSpPr>
            <xdr:cNvPr id="31779" name="Check Box 35" hidden="1">
              <a:extLst>
                <a:ext uri="{63B3BB69-23CF-44E3-9099-C40C66FF867C}">
                  <a14:compatExt spid="_x0000_s31779"/>
                </a:ext>
                <a:ext uri="{FF2B5EF4-FFF2-40B4-BE49-F238E27FC236}">
                  <a16:creationId xmlns:a16="http://schemas.microsoft.com/office/drawing/2014/main" id="{00000000-0008-0000-0000-00002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NO</a:t>
              </a:r>
            </a:p>
          </xdr:txBody>
        </xdr:sp>
        <xdr:clientData/>
      </xdr:twoCellAnchor>
    </mc:Choice>
    <mc:Fallback/>
  </mc:AlternateContent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49</xdr:row>
          <xdr:rowOff>9525</xdr:rowOff>
        </xdr:from>
        <xdr:to>
          <xdr:col>7</xdr:col>
          <xdr:colOff>514350</xdr:colOff>
          <xdr:row>50</xdr:row>
          <xdr:rowOff>19050</xdr:rowOff>
        </xdr:to>
        <xdr:sp macro="" textlink="">
          <xdr:nvSpPr>
            <xdr:cNvPr id="31780" name="Check Box 36" hidden="1">
              <a:extLst>
                <a:ext uri="{63B3BB69-23CF-44E3-9099-C40C66FF867C}">
                  <a14:compatExt spid="_x0000_s31780"/>
                </a:ext>
                <a:ext uri="{FF2B5EF4-FFF2-40B4-BE49-F238E27FC236}">
                  <a16:creationId xmlns:a16="http://schemas.microsoft.com/office/drawing/2014/main" id="{00000000-0008-0000-0000-00002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NO</a:t>
              </a:r>
            </a:p>
          </xdr:txBody>
        </xdr:sp>
        <xdr:clientData/>
      </xdr:twoCellAnchor>
    </mc:Choice>
    <mc:Fallback/>
  </mc:AlternateContent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50</xdr:row>
      <xdr:rowOff>104776</xdr:rowOff>
    </xdr:from>
    <xdr:ext cx="361950" cy="247649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000126" y="98865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50</xdr:row>
      <xdr:rowOff>104776</xdr:rowOff>
    </xdr:from>
    <xdr:ext cx="361950" cy="247649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000126" y="98865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50</xdr:row>
      <xdr:rowOff>104776</xdr:rowOff>
    </xdr:from>
    <xdr:ext cx="361950" cy="247649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000126" y="98865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50</xdr:row>
      <xdr:rowOff>104776</xdr:rowOff>
    </xdr:from>
    <xdr:ext cx="361950" cy="247649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000126" y="98865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50</xdr:row>
      <xdr:rowOff>104776</xdr:rowOff>
    </xdr:from>
    <xdr:ext cx="361950" cy="247649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000126" y="98865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49</xdr:row>
      <xdr:rowOff>104776</xdr:rowOff>
    </xdr:from>
    <xdr:ext cx="361950" cy="247649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000126" y="96960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50</xdr:row>
      <xdr:rowOff>104776</xdr:rowOff>
    </xdr:from>
    <xdr:ext cx="361950" cy="247649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000126" y="98865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50</xdr:row>
      <xdr:rowOff>104776</xdr:rowOff>
    </xdr:from>
    <xdr:ext cx="361950" cy="247649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000126" y="98865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50</xdr:row>
      <xdr:rowOff>104776</xdr:rowOff>
    </xdr:from>
    <xdr:ext cx="361950" cy="247649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000126" y="98865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619126</xdr:colOff>
      <xdr:row>50</xdr:row>
      <xdr:rowOff>104776</xdr:rowOff>
    </xdr:from>
    <xdr:ext cx="361950" cy="247649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000126" y="9886537"/>
          <a:ext cx="361950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 algn="l" defTabSz="182880">
            <a:spcAft>
              <a:spcPts val="0"/>
            </a:spcAft>
            <a:tabLst>
              <a:tab pos="457200" algn="l"/>
            </a:tabLst>
          </a:pPr>
          <a:endParaRPr lang="en-US" sz="1400">
            <a:latin typeface="ZapfDingbats" pitchFamily="82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49</xdr:row>
          <xdr:rowOff>9525</xdr:rowOff>
        </xdr:from>
        <xdr:to>
          <xdr:col>7</xdr:col>
          <xdr:colOff>514350</xdr:colOff>
          <xdr:row>50</xdr:row>
          <xdr:rowOff>19050</xdr:rowOff>
        </xdr:to>
        <xdr:sp macro="" textlink="">
          <xdr:nvSpPr>
            <xdr:cNvPr id="31781" name="Check Box 37" hidden="1">
              <a:extLst>
                <a:ext uri="{63B3BB69-23CF-44E3-9099-C40C66FF867C}">
                  <a14:compatExt spid="_x0000_s31781"/>
                </a:ext>
                <a:ext uri="{FF2B5EF4-FFF2-40B4-BE49-F238E27FC236}">
                  <a16:creationId xmlns:a16="http://schemas.microsoft.com/office/drawing/2014/main" id="{00000000-0008-0000-0000-00002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180975</xdr:rowOff>
        </xdr:from>
        <xdr:to>
          <xdr:col>7</xdr:col>
          <xdr:colOff>38100</xdr:colOff>
          <xdr:row>51</xdr:row>
          <xdr:rowOff>19050</xdr:rowOff>
        </xdr:to>
        <xdr:sp macro="" textlink="">
          <xdr:nvSpPr>
            <xdr:cNvPr id="31782" name="Check Box 38" hidden="1">
              <a:extLst>
                <a:ext uri="{63B3BB69-23CF-44E3-9099-C40C66FF867C}">
                  <a14:compatExt spid="_x0000_s31782"/>
                </a:ext>
                <a:ext uri="{FF2B5EF4-FFF2-40B4-BE49-F238E27FC236}">
                  <a16:creationId xmlns:a16="http://schemas.microsoft.com/office/drawing/2014/main" id="{00000000-0008-0000-0000-00002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50</xdr:row>
          <xdr:rowOff>9525</xdr:rowOff>
        </xdr:from>
        <xdr:to>
          <xdr:col>7</xdr:col>
          <xdr:colOff>514350</xdr:colOff>
          <xdr:row>51</xdr:row>
          <xdr:rowOff>19050</xdr:rowOff>
        </xdr:to>
        <xdr:sp macro="" textlink="">
          <xdr:nvSpPr>
            <xdr:cNvPr id="31783" name="Check Box 39" hidden="1">
              <a:extLst>
                <a:ext uri="{63B3BB69-23CF-44E3-9099-C40C66FF867C}">
                  <a14:compatExt spid="_x0000_s31783"/>
                </a:ext>
                <a:ext uri="{FF2B5EF4-FFF2-40B4-BE49-F238E27FC236}">
                  <a16:creationId xmlns:a16="http://schemas.microsoft.com/office/drawing/2014/main" id="{00000000-0008-0000-0000-00002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9525</xdr:rowOff>
        </xdr:from>
        <xdr:to>
          <xdr:col>7</xdr:col>
          <xdr:colOff>609600</xdr:colOff>
          <xdr:row>4</xdr:row>
          <xdr:rowOff>28575</xdr:rowOff>
        </xdr:to>
        <xdr:sp macro="" textlink="">
          <xdr:nvSpPr>
            <xdr:cNvPr id="32848" name="Check Box 80" hidden="1">
              <a:extLst>
                <a:ext uri="{63B3BB69-23CF-44E3-9099-C40C66FF867C}">
                  <a14:compatExt spid="_x0000_s32848"/>
                </a:ext>
                <a:ext uri="{FF2B5EF4-FFF2-40B4-BE49-F238E27FC236}">
                  <a16:creationId xmlns:a16="http://schemas.microsoft.com/office/drawing/2014/main" id="{00000000-0008-0000-0100-000050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9525</xdr:rowOff>
        </xdr:from>
        <xdr:to>
          <xdr:col>7</xdr:col>
          <xdr:colOff>609600</xdr:colOff>
          <xdr:row>8</xdr:row>
          <xdr:rowOff>38100</xdr:rowOff>
        </xdr:to>
        <xdr:sp macro="" textlink="">
          <xdr:nvSpPr>
            <xdr:cNvPr id="32850" name="Check Box 82" hidden="1">
              <a:extLst>
                <a:ext uri="{63B3BB69-23CF-44E3-9099-C40C66FF867C}">
                  <a14:compatExt spid="_x0000_s32850"/>
                </a:ext>
                <a:ext uri="{FF2B5EF4-FFF2-40B4-BE49-F238E27FC236}">
                  <a16:creationId xmlns:a16="http://schemas.microsoft.com/office/drawing/2014/main" id="{00000000-0008-0000-0100-00005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9525</xdr:rowOff>
        </xdr:from>
        <xdr:to>
          <xdr:col>7</xdr:col>
          <xdr:colOff>609600</xdr:colOff>
          <xdr:row>9</xdr:row>
          <xdr:rowOff>38100</xdr:rowOff>
        </xdr:to>
        <xdr:sp macro="" textlink="">
          <xdr:nvSpPr>
            <xdr:cNvPr id="32851" name="Check Box 83" hidden="1">
              <a:extLst>
                <a:ext uri="{63B3BB69-23CF-44E3-9099-C40C66FF867C}">
                  <a14:compatExt spid="_x0000_s32851"/>
                </a:ext>
                <a:ext uri="{FF2B5EF4-FFF2-40B4-BE49-F238E27FC236}">
                  <a16:creationId xmlns:a16="http://schemas.microsoft.com/office/drawing/2014/main" id="{00000000-0008-0000-0100-00005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</xdr:row>
          <xdr:rowOff>9525</xdr:rowOff>
        </xdr:from>
        <xdr:to>
          <xdr:col>6</xdr:col>
          <xdr:colOff>600075</xdr:colOff>
          <xdr:row>4</xdr:row>
          <xdr:rowOff>28575</xdr:rowOff>
        </xdr:to>
        <xdr:sp macro="" textlink="">
          <xdr:nvSpPr>
            <xdr:cNvPr id="32855" name="Check Box 87" hidden="1">
              <a:extLst>
                <a:ext uri="{63B3BB69-23CF-44E3-9099-C40C66FF867C}">
                  <a14:compatExt spid="_x0000_s32855"/>
                </a:ext>
                <a:ext uri="{FF2B5EF4-FFF2-40B4-BE49-F238E27FC236}">
                  <a16:creationId xmlns:a16="http://schemas.microsoft.com/office/drawing/2014/main" id="{00000000-0008-0000-0100-000057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9525</xdr:rowOff>
        </xdr:from>
        <xdr:to>
          <xdr:col>6</xdr:col>
          <xdr:colOff>600075</xdr:colOff>
          <xdr:row>8</xdr:row>
          <xdr:rowOff>38100</xdr:rowOff>
        </xdr:to>
        <xdr:sp macro="" textlink="">
          <xdr:nvSpPr>
            <xdr:cNvPr id="32857" name="Check Box 89" hidden="1">
              <a:extLst>
                <a:ext uri="{63B3BB69-23CF-44E3-9099-C40C66FF867C}">
                  <a14:compatExt spid="_x0000_s32857"/>
                </a:ext>
                <a:ext uri="{FF2B5EF4-FFF2-40B4-BE49-F238E27FC236}">
                  <a16:creationId xmlns:a16="http://schemas.microsoft.com/office/drawing/2014/main" id="{00000000-0008-0000-0100-000059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</xdr:row>
          <xdr:rowOff>9525</xdr:rowOff>
        </xdr:from>
        <xdr:to>
          <xdr:col>6</xdr:col>
          <xdr:colOff>600075</xdr:colOff>
          <xdr:row>9</xdr:row>
          <xdr:rowOff>38100</xdr:rowOff>
        </xdr:to>
        <xdr:sp macro="" textlink="">
          <xdr:nvSpPr>
            <xdr:cNvPr id="32858" name="Check Box 90" hidden="1">
              <a:extLst>
                <a:ext uri="{63B3BB69-23CF-44E3-9099-C40C66FF867C}">
                  <a14:compatExt spid="_x0000_s32858"/>
                </a:ext>
                <a:ext uri="{FF2B5EF4-FFF2-40B4-BE49-F238E27FC236}">
                  <a16:creationId xmlns:a16="http://schemas.microsoft.com/office/drawing/2014/main" id="{00000000-0008-0000-0100-00005A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</xdr:row>
          <xdr:rowOff>9525</xdr:rowOff>
        </xdr:from>
        <xdr:to>
          <xdr:col>7</xdr:col>
          <xdr:colOff>609600</xdr:colOff>
          <xdr:row>6</xdr:row>
          <xdr:rowOff>38100</xdr:rowOff>
        </xdr:to>
        <xdr:sp macro="" textlink="">
          <xdr:nvSpPr>
            <xdr:cNvPr id="32862" name="Check Box 94" hidden="1">
              <a:extLst>
                <a:ext uri="{63B3BB69-23CF-44E3-9099-C40C66FF867C}">
                  <a14:compatExt spid="_x0000_s32862"/>
                </a:ext>
                <a:ext uri="{FF2B5EF4-FFF2-40B4-BE49-F238E27FC236}">
                  <a16:creationId xmlns:a16="http://schemas.microsoft.com/office/drawing/2014/main" id="{00000000-0008-0000-0100-00005E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</xdr:row>
          <xdr:rowOff>9525</xdr:rowOff>
        </xdr:from>
        <xdr:to>
          <xdr:col>6</xdr:col>
          <xdr:colOff>600075</xdr:colOff>
          <xdr:row>6</xdr:row>
          <xdr:rowOff>38100</xdr:rowOff>
        </xdr:to>
        <xdr:sp macro="" textlink="">
          <xdr:nvSpPr>
            <xdr:cNvPr id="32863" name="Check Box 95" hidden="1">
              <a:extLst>
                <a:ext uri="{63B3BB69-23CF-44E3-9099-C40C66FF867C}">
                  <a14:compatExt spid="_x0000_s32863"/>
                </a:ext>
                <a:ext uri="{FF2B5EF4-FFF2-40B4-BE49-F238E27FC236}">
                  <a16:creationId xmlns:a16="http://schemas.microsoft.com/office/drawing/2014/main" id="{00000000-0008-0000-0100-00005F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9525</xdr:rowOff>
        </xdr:from>
        <xdr:to>
          <xdr:col>7</xdr:col>
          <xdr:colOff>609600</xdr:colOff>
          <xdr:row>7</xdr:row>
          <xdr:rowOff>38100</xdr:rowOff>
        </xdr:to>
        <xdr:sp macro="" textlink="">
          <xdr:nvSpPr>
            <xdr:cNvPr id="32864" name="Check Box 96" hidden="1">
              <a:extLst>
                <a:ext uri="{63B3BB69-23CF-44E3-9099-C40C66FF867C}">
                  <a14:compatExt spid="_x0000_s32864"/>
                </a:ext>
                <a:ext uri="{FF2B5EF4-FFF2-40B4-BE49-F238E27FC236}">
                  <a16:creationId xmlns:a16="http://schemas.microsoft.com/office/drawing/2014/main" id="{00000000-0008-0000-0100-000060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</xdr:row>
          <xdr:rowOff>9525</xdr:rowOff>
        </xdr:from>
        <xdr:to>
          <xdr:col>6</xdr:col>
          <xdr:colOff>600075</xdr:colOff>
          <xdr:row>7</xdr:row>
          <xdr:rowOff>38100</xdr:rowOff>
        </xdr:to>
        <xdr:sp macro="" textlink="">
          <xdr:nvSpPr>
            <xdr:cNvPr id="32865" name="Check Box 97" hidden="1">
              <a:extLst>
                <a:ext uri="{63B3BB69-23CF-44E3-9099-C40C66FF867C}">
                  <a14:compatExt spid="_x0000_s32865"/>
                </a:ext>
                <a:ext uri="{FF2B5EF4-FFF2-40B4-BE49-F238E27FC236}">
                  <a16:creationId xmlns:a16="http://schemas.microsoft.com/office/drawing/2014/main" id="{00000000-0008-0000-0100-00006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9525</xdr:rowOff>
        </xdr:from>
        <xdr:to>
          <xdr:col>7</xdr:col>
          <xdr:colOff>609600</xdr:colOff>
          <xdr:row>10</xdr:row>
          <xdr:rowOff>38100</xdr:rowOff>
        </xdr:to>
        <xdr:sp macro="" textlink="">
          <xdr:nvSpPr>
            <xdr:cNvPr id="32866" name="Check Box 98" hidden="1">
              <a:extLst>
                <a:ext uri="{63B3BB69-23CF-44E3-9099-C40C66FF867C}">
                  <a14:compatExt spid="_x0000_s32866"/>
                </a:ext>
                <a:ext uri="{FF2B5EF4-FFF2-40B4-BE49-F238E27FC236}">
                  <a16:creationId xmlns:a16="http://schemas.microsoft.com/office/drawing/2014/main" id="{00000000-0008-0000-0100-00006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9</xdr:row>
          <xdr:rowOff>9525</xdr:rowOff>
        </xdr:from>
        <xdr:to>
          <xdr:col>6</xdr:col>
          <xdr:colOff>600075</xdr:colOff>
          <xdr:row>10</xdr:row>
          <xdr:rowOff>38100</xdr:rowOff>
        </xdr:to>
        <xdr:sp macro="" textlink="">
          <xdr:nvSpPr>
            <xdr:cNvPr id="32867" name="Check Box 99" hidden="1">
              <a:extLst>
                <a:ext uri="{63B3BB69-23CF-44E3-9099-C40C66FF867C}">
                  <a14:compatExt spid="_x0000_s32867"/>
                </a:ext>
                <a:ext uri="{FF2B5EF4-FFF2-40B4-BE49-F238E27FC236}">
                  <a16:creationId xmlns:a16="http://schemas.microsoft.com/office/drawing/2014/main" id="{00000000-0008-0000-0100-00006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923925</xdr:colOff>
          <xdr:row>15</xdr:row>
          <xdr:rowOff>161925</xdr:rowOff>
        </xdr:from>
        <xdr:to>
          <xdr:col>9</xdr:col>
          <xdr:colOff>257175</xdr:colOff>
          <xdr:row>17</xdr:row>
          <xdr:rowOff>19050</xdr:rowOff>
        </xdr:to>
        <xdr:sp macro="" textlink="">
          <xdr:nvSpPr>
            <xdr:cNvPr id="39941" name="Check Box 5" hidden="1">
              <a:extLst>
                <a:ext uri="{63B3BB69-23CF-44E3-9099-C40C66FF867C}">
                  <a14:compatExt spid="_x0000_s39941"/>
                </a:ext>
                <a:ext uri="{FF2B5EF4-FFF2-40B4-BE49-F238E27FC236}">
                  <a16:creationId xmlns:a16="http://schemas.microsoft.com/office/drawing/2014/main" id="{00000000-0008-0000-0200-000005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15</xdr:row>
          <xdr:rowOff>161925</xdr:rowOff>
        </xdr:from>
        <xdr:to>
          <xdr:col>9</xdr:col>
          <xdr:colOff>733425</xdr:colOff>
          <xdr:row>17</xdr:row>
          <xdr:rowOff>19050</xdr:rowOff>
        </xdr:to>
        <xdr:sp macro="" textlink="">
          <xdr:nvSpPr>
            <xdr:cNvPr id="39942" name="Check Box 6" hidden="1">
              <a:extLst>
                <a:ext uri="{63B3BB69-23CF-44E3-9099-C40C66FF867C}">
                  <a14:compatExt spid="_x0000_s39942"/>
                </a:ext>
                <a:ext uri="{FF2B5EF4-FFF2-40B4-BE49-F238E27FC236}">
                  <a16:creationId xmlns:a16="http://schemas.microsoft.com/office/drawing/2014/main" id="{00000000-0008-0000-0200-00000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</xdr:row>
          <xdr:rowOff>285750</xdr:rowOff>
        </xdr:from>
        <xdr:to>
          <xdr:col>10</xdr:col>
          <xdr:colOff>0</xdr:colOff>
          <xdr:row>5</xdr:row>
          <xdr:rowOff>19050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  <a:ext uri="{FF2B5EF4-FFF2-40B4-BE49-F238E27FC236}">
                  <a16:creationId xmlns:a16="http://schemas.microsoft.com/office/drawing/2014/main" id="{00000000-0008-0000-0400-00000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</xdr:row>
          <xdr:rowOff>0</xdr:rowOff>
        </xdr:from>
        <xdr:to>
          <xdr:col>10</xdr:col>
          <xdr:colOff>0</xdr:colOff>
          <xdr:row>6</xdr:row>
          <xdr:rowOff>19050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  <a:ext uri="{FF2B5EF4-FFF2-40B4-BE49-F238E27FC236}">
                  <a16:creationId xmlns:a16="http://schemas.microsoft.com/office/drawing/2014/main" id="{00000000-0008-0000-0400-000002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0</xdr:rowOff>
        </xdr:from>
        <xdr:to>
          <xdr:col>10</xdr:col>
          <xdr:colOff>0</xdr:colOff>
          <xdr:row>7</xdr:row>
          <xdr:rowOff>19050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  <a:ext uri="{FF2B5EF4-FFF2-40B4-BE49-F238E27FC236}">
                  <a16:creationId xmlns:a16="http://schemas.microsoft.com/office/drawing/2014/main" id="{00000000-0008-0000-0400-000003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0</xdr:rowOff>
        </xdr:from>
        <xdr:to>
          <xdr:col>10</xdr:col>
          <xdr:colOff>0</xdr:colOff>
          <xdr:row>8</xdr:row>
          <xdr:rowOff>19050</xdr:rowOff>
        </xdr:to>
        <xdr:sp macro="" textlink="">
          <xdr:nvSpPr>
            <xdr:cNvPr id="41988" name="Check Box 4" hidden="1">
              <a:extLst>
                <a:ext uri="{63B3BB69-23CF-44E3-9099-C40C66FF867C}">
                  <a14:compatExt spid="_x0000_s41988"/>
                </a:ext>
                <a:ext uri="{FF2B5EF4-FFF2-40B4-BE49-F238E27FC236}">
                  <a16:creationId xmlns:a16="http://schemas.microsoft.com/office/drawing/2014/main" id="{00000000-0008-0000-0400-000004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0</xdr:rowOff>
        </xdr:from>
        <xdr:to>
          <xdr:col>10</xdr:col>
          <xdr:colOff>0</xdr:colOff>
          <xdr:row>9</xdr:row>
          <xdr:rowOff>19050</xdr:rowOff>
        </xdr:to>
        <xdr:sp macro="" textlink="">
          <xdr:nvSpPr>
            <xdr:cNvPr id="41989" name="Check Box 5" hidden="1">
              <a:extLst>
                <a:ext uri="{63B3BB69-23CF-44E3-9099-C40C66FF867C}">
                  <a14:compatExt spid="_x0000_s41989"/>
                </a:ext>
                <a:ext uri="{FF2B5EF4-FFF2-40B4-BE49-F238E27FC236}">
                  <a16:creationId xmlns:a16="http://schemas.microsoft.com/office/drawing/2014/main" id="{00000000-0008-0000-0400-000005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0</xdr:rowOff>
        </xdr:from>
        <xdr:to>
          <xdr:col>10</xdr:col>
          <xdr:colOff>0</xdr:colOff>
          <xdr:row>10</xdr:row>
          <xdr:rowOff>19050</xdr:rowOff>
        </xdr:to>
        <xdr:sp macro="" textlink="">
          <xdr:nvSpPr>
            <xdr:cNvPr id="41990" name="Check Box 6" hidden="1">
              <a:extLst>
                <a:ext uri="{63B3BB69-23CF-44E3-9099-C40C66FF867C}">
                  <a14:compatExt spid="_x0000_s41990"/>
                </a:ext>
                <a:ext uri="{FF2B5EF4-FFF2-40B4-BE49-F238E27FC236}">
                  <a16:creationId xmlns:a16="http://schemas.microsoft.com/office/drawing/2014/main" id="{00000000-0008-0000-0400-000006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</xdr:row>
          <xdr:rowOff>285750</xdr:rowOff>
        </xdr:from>
        <xdr:to>
          <xdr:col>12</xdr:col>
          <xdr:colOff>228600</xdr:colOff>
          <xdr:row>5</xdr:row>
          <xdr:rowOff>19050</xdr:rowOff>
        </xdr:to>
        <xdr:sp macro="" textlink="">
          <xdr:nvSpPr>
            <xdr:cNvPr id="41991" name="Check Box 7" hidden="1">
              <a:extLst>
                <a:ext uri="{63B3BB69-23CF-44E3-9099-C40C66FF867C}">
                  <a14:compatExt spid="_x0000_s41991"/>
                </a:ext>
                <a:ext uri="{FF2B5EF4-FFF2-40B4-BE49-F238E27FC236}">
                  <a16:creationId xmlns:a16="http://schemas.microsoft.com/office/drawing/2014/main" id="{00000000-0008-0000-0400-000007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</xdr:row>
          <xdr:rowOff>0</xdr:rowOff>
        </xdr:from>
        <xdr:to>
          <xdr:col>12</xdr:col>
          <xdr:colOff>228600</xdr:colOff>
          <xdr:row>6</xdr:row>
          <xdr:rowOff>19050</xdr:rowOff>
        </xdr:to>
        <xdr:sp macro="" textlink="">
          <xdr:nvSpPr>
            <xdr:cNvPr id="41992" name="Check Box 8" hidden="1">
              <a:extLst>
                <a:ext uri="{63B3BB69-23CF-44E3-9099-C40C66FF867C}">
                  <a14:compatExt spid="_x0000_s41992"/>
                </a:ext>
                <a:ext uri="{FF2B5EF4-FFF2-40B4-BE49-F238E27FC236}">
                  <a16:creationId xmlns:a16="http://schemas.microsoft.com/office/drawing/2014/main" id="{00000000-0008-0000-0400-000008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</xdr:row>
          <xdr:rowOff>0</xdr:rowOff>
        </xdr:from>
        <xdr:to>
          <xdr:col>12</xdr:col>
          <xdr:colOff>228600</xdr:colOff>
          <xdr:row>7</xdr:row>
          <xdr:rowOff>19050</xdr:rowOff>
        </xdr:to>
        <xdr:sp macro="" textlink="">
          <xdr:nvSpPr>
            <xdr:cNvPr id="41993" name="Check Box 9" hidden="1">
              <a:extLst>
                <a:ext uri="{63B3BB69-23CF-44E3-9099-C40C66FF867C}">
                  <a14:compatExt spid="_x0000_s41993"/>
                </a:ext>
                <a:ext uri="{FF2B5EF4-FFF2-40B4-BE49-F238E27FC236}">
                  <a16:creationId xmlns:a16="http://schemas.microsoft.com/office/drawing/2014/main" id="{00000000-0008-0000-0400-000009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</xdr:row>
          <xdr:rowOff>0</xdr:rowOff>
        </xdr:from>
        <xdr:to>
          <xdr:col>12</xdr:col>
          <xdr:colOff>228600</xdr:colOff>
          <xdr:row>8</xdr:row>
          <xdr:rowOff>19050</xdr:rowOff>
        </xdr:to>
        <xdr:sp macro="" textlink="">
          <xdr:nvSpPr>
            <xdr:cNvPr id="41994" name="Check Box 10" hidden="1">
              <a:extLst>
                <a:ext uri="{63B3BB69-23CF-44E3-9099-C40C66FF867C}">
                  <a14:compatExt spid="_x0000_s41994"/>
                </a:ext>
                <a:ext uri="{FF2B5EF4-FFF2-40B4-BE49-F238E27FC236}">
                  <a16:creationId xmlns:a16="http://schemas.microsoft.com/office/drawing/2014/main" id="{00000000-0008-0000-0400-00000A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</xdr:row>
          <xdr:rowOff>0</xdr:rowOff>
        </xdr:from>
        <xdr:to>
          <xdr:col>12</xdr:col>
          <xdr:colOff>228600</xdr:colOff>
          <xdr:row>9</xdr:row>
          <xdr:rowOff>19050</xdr:rowOff>
        </xdr:to>
        <xdr:sp macro="" textlink="">
          <xdr:nvSpPr>
            <xdr:cNvPr id="41995" name="Check Box 11" hidden="1">
              <a:extLst>
                <a:ext uri="{63B3BB69-23CF-44E3-9099-C40C66FF867C}">
                  <a14:compatExt spid="_x0000_s41995"/>
                </a:ext>
                <a:ext uri="{FF2B5EF4-FFF2-40B4-BE49-F238E27FC236}">
                  <a16:creationId xmlns:a16="http://schemas.microsoft.com/office/drawing/2014/main" id="{00000000-0008-0000-0400-00000B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</xdr:row>
          <xdr:rowOff>0</xdr:rowOff>
        </xdr:from>
        <xdr:to>
          <xdr:col>12</xdr:col>
          <xdr:colOff>228600</xdr:colOff>
          <xdr:row>10</xdr:row>
          <xdr:rowOff>19050</xdr:rowOff>
        </xdr:to>
        <xdr:sp macro="" textlink="">
          <xdr:nvSpPr>
            <xdr:cNvPr id="41996" name="Check Box 12" hidden="1">
              <a:extLst>
                <a:ext uri="{63B3BB69-23CF-44E3-9099-C40C66FF867C}">
                  <a14:compatExt spid="_x0000_s41996"/>
                </a:ext>
                <a:ext uri="{FF2B5EF4-FFF2-40B4-BE49-F238E27FC236}">
                  <a16:creationId xmlns:a16="http://schemas.microsoft.com/office/drawing/2014/main" id="{00000000-0008-0000-0400-00000C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0</xdr:rowOff>
        </xdr:from>
        <xdr:to>
          <xdr:col>10</xdr:col>
          <xdr:colOff>0</xdr:colOff>
          <xdr:row>10</xdr:row>
          <xdr:rowOff>209550</xdr:rowOff>
        </xdr:to>
        <xdr:sp macro="" textlink="">
          <xdr:nvSpPr>
            <xdr:cNvPr id="41997" name="Check Box 13" hidden="1">
              <a:extLst>
                <a:ext uri="{63B3BB69-23CF-44E3-9099-C40C66FF867C}">
                  <a14:compatExt spid="_x0000_s41997"/>
                </a:ext>
                <a:ext uri="{FF2B5EF4-FFF2-40B4-BE49-F238E27FC236}">
                  <a16:creationId xmlns:a16="http://schemas.microsoft.com/office/drawing/2014/main" id="{00000000-0008-0000-0400-00000D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10</xdr:row>
          <xdr:rowOff>0</xdr:rowOff>
        </xdr:from>
        <xdr:to>
          <xdr:col>13</xdr:col>
          <xdr:colOff>0</xdr:colOff>
          <xdr:row>10</xdr:row>
          <xdr:rowOff>209550</xdr:rowOff>
        </xdr:to>
        <xdr:sp macro="" textlink="">
          <xdr:nvSpPr>
            <xdr:cNvPr id="41998" name="Check Box 14" hidden="1">
              <a:extLst>
                <a:ext uri="{63B3BB69-23CF-44E3-9099-C40C66FF867C}">
                  <a14:compatExt spid="_x0000_s41998"/>
                </a:ext>
                <a:ext uri="{FF2B5EF4-FFF2-40B4-BE49-F238E27FC236}">
                  <a16:creationId xmlns:a16="http://schemas.microsoft.com/office/drawing/2014/main" id="{00000000-0008-0000-0400-00000E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39</xdr:row>
          <xdr:rowOff>28575</xdr:rowOff>
        </xdr:from>
        <xdr:to>
          <xdr:col>11</xdr:col>
          <xdr:colOff>276225</xdr:colOff>
          <xdr:row>40</xdr:row>
          <xdr:rowOff>9525</xdr:rowOff>
        </xdr:to>
        <xdr:sp macro="" textlink="">
          <xdr:nvSpPr>
            <xdr:cNvPr id="41999" name="Check Box 15" hidden="1">
              <a:extLst>
                <a:ext uri="{63B3BB69-23CF-44E3-9099-C40C66FF867C}">
                  <a14:compatExt spid="_x0000_s41999"/>
                </a:ext>
                <a:ext uri="{FF2B5EF4-FFF2-40B4-BE49-F238E27FC236}">
                  <a16:creationId xmlns:a16="http://schemas.microsoft.com/office/drawing/2014/main" id="{00000000-0008-0000-0400-00000F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40</xdr:row>
          <xdr:rowOff>0</xdr:rowOff>
        </xdr:from>
        <xdr:to>
          <xdr:col>11</xdr:col>
          <xdr:colOff>276225</xdr:colOff>
          <xdr:row>41</xdr:row>
          <xdr:rowOff>19050</xdr:rowOff>
        </xdr:to>
        <xdr:sp macro="" textlink="">
          <xdr:nvSpPr>
            <xdr:cNvPr id="42000" name="Check Box 16" hidden="1">
              <a:extLst>
                <a:ext uri="{63B3BB69-23CF-44E3-9099-C40C66FF867C}">
                  <a14:compatExt spid="_x0000_s42000"/>
                </a:ext>
                <a:ext uri="{FF2B5EF4-FFF2-40B4-BE49-F238E27FC236}">
                  <a16:creationId xmlns:a16="http://schemas.microsoft.com/office/drawing/2014/main" id="{00000000-0008-0000-0400-000010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</xdr:row>
          <xdr:rowOff>95250</xdr:rowOff>
        </xdr:from>
        <xdr:to>
          <xdr:col>13</xdr:col>
          <xdr:colOff>28575</xdr:colOff>
          <xdr:row>7</xdr:row>
          <xdr:rowOff>9525</xdr:rowOff>
        </xdr:to>
        <xdr:sp macro="" textlink="">
          <xdr:nvSpPr>
            <xdr:cNvPr id="46081" name="Check Box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05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</xdr:row>
          <xdr:rowOff>95250</xdr:rowOff>
        </xdr:from>
        <xdr:to>
          <xdr:col>14</xdr:col>
          <xdr:colOff>361950</xdr:colOff>
          <xdr:row>7</xdr:row>
          <xdr:rowOff>9525</xdr:rowOff>
        </xdr:to>
        <xdr:sp macro="" textlink="">
          <xdr:nvSpPr>
            <xdr:cNvPr id="46082" name="Check Box 2" hidden="1">
              <a:extLst>
                <a:ext uri="{63B3BB69-23CF-44E3-9099-C40C66FF867C}">
                  <a14:compatExt spid="_x0000_s46082"/>
                </a:ext>
                <a:ext uri="{FF2B5EF4-FFF2-40B4-BE49-F238E27FC236}">
                  <a16:creationId xmlns:a16="http://schemas.microsoft.com/office/drawing/2014/main" id="{00000000-0008-0000-0500-00000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</xdr:row>
          <xdr:rowOff>114300</xdr:rowOff>
        </xdr:from>
        <xdr:to>
          <xdr:col>13</xdr:col>
          <xdr:colOff>28575</xdr:colOff>
          <xdr:row>8</xdr:row>
          <xdr:rowOff>28575</xdr:rowOff>
        </xdr:to>
        <xdr:sp macro="" textlink="">
          <xdr:nvSpPr>
            <xdr:cNvPr id="46083" name="Check Box 3" hidden="1">
              <a:extLst>
                <a:ext uri="{63B3BB69-23CF-44E3-9099-C40C66FF867C}">
                  <a14:compatExt spid="_x0000_s46083"/>
                </a:ext>
                <a:ext uri="{FF2B5EF4-FFF2-40B4-BE49-F238E27FC236}">
                  <a16:creationId xmlns:a16="http://schemas.microsoft.com/office/drawing/2014/main" id="{00000000-0008-0000-0500-000003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</xdr:row>
          <xdr:rowOff>123825</xdr:rowOff>
        </xdr:from>
        <xdr:to>
          <xdr:col>14</xdr:col>
          <xdr:colOff>361950</xdr:colOff>
          <xdr:row>8</xdr:row>
          <xdr:rowOff>38100</xdr:rowOff>
        </xdr:to>
        <xdr:sp macro="" textlink="">
          <xdr:nvSpPr>
            <xdr:cNvPr id="46084" name="Check Box 4" hidden="1">
              <a:extLst>
                <a:ext uri="{63B3BB69-23CF-44E3-9099-C40C66FF867C}">
                  <a14:compatExt spid="_x0000_s46084"/>
                </a:ext>
                <a:ext uri="{FF2B5EF4-FFF2-40B4-BE49-F238E27FC236}">
                  <a16:creationId xmlns:a16="http://schemas.microsoft.com/office/drawing/2014/main" id="{00000000-0008-0000-0500-000004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0</xdr:row>
          <xdr:rowOff>190500</xdr:rowOff>
        </xdr:from>
        <xdr:to>
          <xdr:col>7</xdr:col>
          <xdr:colOff>485775</xdr:colOff>
          <xdr:row>2</xdr:row>
          <xdr:rowOff>19050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8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0</xdr:row>
          <xdr:rowOff>190500</xdr:rowOff>
        </xdr:from>
        <xdr:to>
          <xdr:col>8</xdr:col>
          <xdr:colOff>95250</xdr:colOff>
          <xdr:row>2</xdr:row>
          <xdr:rowOff>19050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00000000-0008-0000-0800-00000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1</xdr:row>
          <xdr:rowOff>180975</xdr:rowOff>
        </xdr:from>
        <xdr:to>
          <xdr:col>7</xdr:col>
          <xdr:colOff>485775</xdr:colOff>
          <xdr:row>3</xdr:row>
          <xdr:rowOff>19050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00000000-0008-0000-0800-000003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2</xdr:row>
          <xdr:rowOff>0</xdr:rowOff>
        </xdr:from>
        <xdr:to>
          <xdr:col>8</xdr:col>
          <xdr:colOff>95250</xdr:colOff>
          <xdr:row>3</xdr:row>
          <xdr:rowOff>28575</xdr:rowOff>
        </xdr:to>
        <xdr:sp macro="" textlink="">
          <xdr:nvSpPr>
            <xdr:cNvPr id="44036" name="Check Box 4" hidden="1">
              <a:extLst>
                <a:ext uri="{63B3BB69-23CF-44E3-9099-C40C66FF867C}">
                  <a14:compatExt spid="_x0000_s44036"/>
                </a:ext>
                <a:ext uri="{FF2B5EF4-FFF2-40B4-BE49-F238E27FC236}">
                  <a16:creationId xmlns:a16="http://schemas.microsoft.com/office/drawing/2014/main" id="{00000000-0008-0000-0800-000004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</xdr:row>
          <xdr:rowOff>342900</xdr:rowOff>
        </xdr:from>
        <xdr:to>
          <xdr:col>3</xdr:col>
          <xdr:colOff>342900</xdr:colOff>
          <xdr:row>3</xdr:row>
          <xdr:rowOff>0</xdr:rowOff>
        </xdr:to>
        <xdr:sp macro="" textlink="">
          <xdr:nvSpPr>
            <xdr:cNvPr id="43009" name="Check Box 1" hidden="1">
              <a:extLst>
                <a:ext uri="{63B3BB69-23CF-44E3-9099-C40C66FF867C}">
                  <a14:compatExt spid="_x0000_s43009"/>
                </a:ext>
                <a:ext uri="{FF2B5EF4-FFF2-40B4-BE49-F238E27FC236}">
                  <a16:creationId xmlns:a16="http://schemas.microsoft.com/office/drawing/2014/main" id="{00000000-0008-0000-0900-00000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</xdr:row>
          <xdr:rowOff>180975</xdr:rowOff>
        </xdr:from>
        <xdr:to>
          <xdr:col>3</xdr:col>
          <xdr:colOff>342900</xdr:colOff>
          <xdr:row>4</xdr:row>
          <xdr:rowOff>0</xdr:rowOff>
        </xdr:to>
        <xdr:sp macro="" textlink="">
          <xdr:nvSpPr>
            <xdr:cNvPr id="43010" name="Check Box 2" hidden="1">
              <a:extLst>
                <a:ext uri="{63B3BB69-23CF-44E3-9099-C40C66FF867C}">
                  <a14:compatExt spid="_x0000_s43010"/>
                </a:ext>
                <a:ext uri="{FF2B5EF4-FFF2-40B4-BE49-F238E27FC236}">
                  <a16:creationId xmlns:a16="http://schemas.microsoft.com/office/drawing/2014/main" id="{00000000-0008-0000-0900-00000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</xdr:row>
          <xdr:rowOff>180975</xdr:rowOff>
        </xdr:from>
        <xdr:to>
          <xdr:col>3</xdr:col>
          <xdr:colOff>342900</xdr:colOff>
          <xdr:row>5</xdr:row>
          <xdr:rowOff>0</xdr:rowOff>
        </xdr:to>
        <xdr:sp macro="" textlink="">
          <xdr:nvSpPr>
            <xdr:cNvPr id="43011" name="Check Box 3" hidden="1">
              <a:extLst>
                <a:ext uri="{63B3BB69-23CF-44E3-9099-C40C66FF867C}">
                  <a14:compatExt spid="_x0000_s43011"/>
                </a:ext>
                <a:ext uri="{FF2B5EF4-FFF2-40B4-BE49-F238E27FC236}">
                  <a16:creationId xmlns:a16="http://schemas.microsoft.com/office/drawing/2014/main" id="{00000000-0008-0000-0900-00000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</xdr:row>
          <xdr:rowOff>180975</xdr:rowOff>
        </xdr:from>
        <xdr:to>
          <xdr:col>3</xdr:col>
          <xdr:colOff>342900</xdr:colOff>
          <xdr:row>6</xdr:row>
          <xdr:rowOff>0</xdr:rowOff>
        </xdr:to>
        <xdr:sp macro="" textlink="">
          <xdr:nvSpPr>
            <xdr:cNvPr id="43012" name="Check Box 4" hidden="1">
              <a:extLst>
                <a:ext uri="{63B3BB69-23CF-44E3-9099-C40C66FF867C}">
                  <a14:compatExt spid="_x0000_s43012"/>
                </a:ext>
                <a:ext uri="{FF2B5EF4-FFF2-40B4-BE49-F238E27FC236}">
                  <a16:creationId xmlns:a16="http://schemas.microsoft.com/office/drawing/2014/main" id="{00000000-0008-0000-0900-00000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5</xdr:row>
          <xdr:rowOff>180975</xdr:rowOff>
        </xdr:from>
        <xdr:to>
          <xdr:col>3</xdr:col>
          <xdr:colOff>342900</xdr:colOff>
          <xdr:row>7</xdr:row>
          <xdr:rowOff>0</xdr:rowOff>
        </xdr:to>
        <xdr:sp macro="" textlink="">
          <xdr:nvSpPr>
            <xdr:cNvPr id="43013" name="Check Box 5" hidden="1">
              <a:extLst>
                <a:ext uri="{63B3BB69-23CF-44E3-9099-C40C66FF867C}">
                  <a14:compatExt spid="_x0000_s43013"/>
                </a:ext>
                <a:ext uri="{FF2B5EF4-FFF2-40B4-BE49-F238E27FC236}">
                  <a16:creationId xmlns:a16="http://schemas.microsoft.com/office/drawing/2014/main" id="{00000000-0008-0000-0900-00000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6</xdr:row>
          <xdr:rowOff>180975</xdr:rowOff>
        </xdr:from>
        <xdr:to>
          <xdr:col>3</xdr:col>
          <xdr:colOff>342900</xdr:colOff>
          <xdr:row>8</xdr:row>
          <xdr:rowOff>0</xdr:rowOff>
        </xdr:to>
        <xdr:sp macro="" textlink="">
          <xdr:nvSpPr>
            <xdr:cNvPr id="43014" name="Check Box 6" hidden="1">
              <a:extLst>
                <a:ext uri="{63B3BB69-23CF-44E3-9099-C40C66FF867C}">
                  <a14:compatExt spid="_x0000_s43014"/>
                </a:ext>
                <a:ext uri="{FF2B5EF4-FFF2-40B4-BE49-F238E27FC236}">
                  <a16:creationId xmlns:a16="http://schemas.microsoft.com/office/drawing/2014/main" id="{00000000-0008-0000-0900-00000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7</xdr:row>
          <xdr:rowOff>180975</xdr:rowOff>
        </xdr:from>
        <xdr:to>
          <xdr:col>3</xdr:col>
          <xdr:colOff>342900</xdr:colOff>
          <xdr:row>9</xdr:row>
          <xdr:rowOff>0</xdr:rowOff>
        </xdr:to>
        <xdr:sp macro="" textlink="">
          <xdr:nvSpPr>
            <xdr:cNvPr id="43015" name="Check Box 7" hidden="1">
              <a:extLst>
                <a:ext uri="{63B3BB69-23CF-44E3-9099-C40C66FF867C}">
                  <a14:compatExt spid="_x0000_s43015"/>
                </a:ext>
                <a:ext uri="{FF2B5EF4-FFF2-40B4-BE49-F238E27FC236}">
                  <a16:creationId xmlns:a16="http://schemas.microsoft.com/office/drawing/2014/main" id="{00000000-0008-0000-0900-00000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8</xdr:row>
          <xdr:rowOff>180975</xdr:rowOff>
        </xdr:from>
        <xdr:to>
          <xdr:col>3</xdr:col>
          <xdr:colOff>342900</xdr:colOff>
          <xdr:row>10</xdr:row>
          <xdr:rowOff>0</xdr:rowOff>
        </xdr:to>
        <xdr:sp macro="" textlink="">
          <xdr:nvSpPr>
            <xdr:cNvPr id="43016" name="Check Box 8" hidden="1">
              <a:extLst>
                <a:ext uri="{63B3BB69-23CF-44E3-9099-C40C66FF867C}">
                  <a14:compatExt spid="_x0000_s43016"/>
                </a:ext>
                <a:ext uri="{FF2B5EF4-FFF2-40B4-BE49-F238E27FC236}">
                  <a16:creationId xmlns:a16="http://schemas.microsoft.com/office/drawing/2014/main" id="{00000000-0008-0000-0900-00000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9</xdr:row>
          <xdr:rowOff>171450</xdr:rowOff>
        </xdr:from>
        <xdr:to>
          <xdr:col>3</xdr:col>
          <xdr:colOff>342900</xdr:colOff>
          <xdr:row>10</xdr:row>
          <xdr:rowOff>180975</xdr:rowOff>
        </xdr:to>
        <xdr:sp macro="" textlink="">
          <xdr:nvSpPr>
            <xdr:cNvPr id="43017" name="Check Box 9" hidden="1">
              <a:extLst>
                <a:ext uri="{63B3BB69-23CF-44E3-9099-C40C66FF867C}">
                  <a14:compatExt spid="_x0000_s43017"/>
                </a:ext>
                <a:ext uri="{FF2B5EF4-FFF2-40B4-BE49-F238E27FC236}">
                  <a16:creationId xmlns:a16="http://schemas.microsoft.com/office/drawing/2014/main" id="{00000000-0008-0000-0900-00000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10</xdr:row>
          <xdr:rowOff>171450</xdr:rowOff>
        </xdr:from>
        <xdr:to>
          <xdr:col>3</xdr:col>
          <xdr:colOff>342900</xdr:colOff>
          <xdr:row>11</xdr:row>
          <xdr:rowOff>180975</xdr:rowOff>
        </xdr:to>
        <xdr:sp macro="" textlink="">
          <xdr:nvSpPr>
            <xdr:cNvPr id="43018" name="Check Box 10" hidden="1">
              <a:extLst>
                <a:ext uri="{63B3BB69-23CF-44E3-9099-C40C66FF867C}">
                  <a14:compatExt spid="_x0000_s43018"/>
                </a:ext>
                <a:ext uri="{FF2B5EF4-FFF2-40B4-BE49-F238E27FC236}">
                  <a16:creationId xmlns:a16="http://schemas.microsoft.com/office/drawing/2014/main" id="{00000000-0008-0000-0900-00000A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11</xdr:row>
          <xdr:rowOff>171450</xdr:rowOff>
        </xdr:from>
        <xdr:to>
          <xdr:col>3</xdr:col>
          <xdr:colOff>342900</xdr:colOff>
          <xdr:row>12</xdr:row>
          <xdr:rowOff>180975</xdr:rowOff>
        </xdr:to>
        <xdr:sp macro="" textlink="">
          <xdr:nvSpPr>
            <xdr:cNvPr id="43019" name="Check Box 11" hidden="1">
              <a:extLst>
                <a:ext uri="{63B3BB69-23CF-44E3-9099-C40C66FF867C}">
                  <a14:compatExt spid="_x0000_s43019"/>
                </a:ext>
                <a:ext uri="{FF2B5EF4-FFF2-40B4-BE49-F238E27FC236}">
                  <a16:creationId xmlns:a16="http://schemas.microsoft.com/office/drawing/2014/main" id="{00000000-0008-0000-0900-00000B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12</xdr:row>
          <xdr:rowOff>180975</xdr:rowOff>
        </xdr:from>
        <xdr:to>
          <xdr:col>3</xdr:col>
          <xdr:colOff>342900</xdr:colOff>
          <xdr:row>14</xdr:row>
          <xdr:rowOff>0</xdr:rowOff>
        </xdr:to>
        <xdr:sp macro="" textlink="">
          <xdr:nvSpPr>
            <xdr:cNvPr id="43020" name="Check Box 12" hidden="1">
              <a:extLst>
                <a:ext uri="{63B3BB69-23CF-44E3-9099-C40C66FF867C}">
                  <a14:compatExt spid="_x0000_s43020"/>
                </a:ext>
                <a:ext uri="{FF2B5EF4-FFF2-40B4-BE49-F238E27FC236}">
                  <a16:creationId xmlns:a16="http://schemas.microsoft.com/office/drawing/2014/main" id="{00000000-0008-0000-0900-00000C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13</xdr:row>
          <xdr:rowOff>171450</xdr:rowOff>
        </xdr:from>
        <xdr:to>
          <xdr:col>3</xdr:col>
          <xdr:colOff>342900</xdr:colOff>
          <xdr:row>14</xdr:row>
          <xdr:rowOff>180975</xdr:rowOff>
        </xdr:to>
        <xdr:sp macro="" textlink="">
          <xdr:nvSpPr>
            <xdr:cNvPr id="43021" name="Check Box 13" hidden="1">
              <a:extLst>
                <a:ext uri="{63B3BB69-23CF-44E3-9099-C40C66FF867C}">
                  <a14:compatExt spid="_x0000_s43021"/>
                </a:ext>
                <a:ext uri="{FF2B5EF4-FFF2-40B4-BE49-F238E27FC236}">
                  <a16:creationId xmlns:a16="http://schemas.microsoft.com/office/drawing/2014/main" id="{00000000-0008-0000-0900-00000D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14</xdr:row>
          <xdr:rowOff>171450</xdr:rowOff>
        </xdr:from>
        <xdr:to>
          <xdr:col>3</xdr:col>
          <xdr:colOff>342900</xdr:colOff>
          <xdr:row>15</xdr:row>
          <xdr:rowOff>180975</xdr:rowOff>
        </xdr:to>
        <xdr:sp macro="" textlink="">
          <xdr:nvSpPr>
            <xdr:cNvPr id="43022" name="Check Box 14" hidden="1">
              <a:extLst>
                <a:ext uri="{63B3BB69-23CF-44E3-9099-C40C66FF867C}">
                  <a14:compatExt spid="_x0000_s43022"/>
                </a:ext>
                <a:ext uri="{FF2B5EF4-FFF2-40B4-BE49-F238E27FC236}">
                  <a16:creationId xmlns:a16="http://schemas.microsoft.com/office/drawing/2014/main" id="{00000000-0008-0000-0900-00000E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</xdr:row>
          <xdr:rowOff>171450</xdr:rowOff>
        </xdr:from>
        <xdr:to>
          <xdr:col>3</xdr:col>
          <xdr:colOff>342900</xdr:colOff>
          <xdr:row>16</xdr:row>
          <xdr:rowOff>180975</xdr:rowOff>
        </xdr:to>
        <xdr:sp macro="" textlink="">
          <xdr:nvSpPr>
            <xdr:cNvPr id="43023" name="Check Box 15" hidden="1">
              <a:extLst>
                <a:ext uri="{63B3BB69-23CF-44E3-9099-C40C66FF867C}">
                  <a14:compatExt spid="_x0000_s43023"/>
                </a:ext>
                <a:ext uri="{FF2B5EF4-FFF2-40B4-BE49-F238E27FC236}">
                  <a16:creationId xmlns:a16="http://schemas.microsoft.com/office/drawing/2014/main" id="{00000000-0008-0000-0900-00000F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16</xdr:row>
          <xdr:rowOff>180975</xdr:rowOff>
        </xdr:from>
        <xdr:to>
          <xdr:col>3</xdr:col>
          <xdr:colOff>342900</xdr:colOff>
          <xdr:row>18</xdr:row>
          <xdr:rowOff>0</xdr:rowOff>
        </xdr:to>
        <xdr:sp macro="" textlink="">
          <xdr:nvSpPr>
            <xdr:cNvPr id="43024" name="Check Box 16" hidden="1">
              <a:extLst>
                <a:ext uri="{63B3BB69-23CF-44E3-9099-C40C66FF867C}">
                  <a14:compatExt spid="_x0000_s43024"/>
                </a:ext>
                <a:ext uri="{FF2B5EF4-FFF2-40B4-BE49-F238E27FC236}">
                  <a16:creationId xmlns:a16="http://schemas.microsoft.com/office/drawing/2014/main" id="{00000000-0008-0000-0900-000010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17</xdr:row>
          <xdr:rowOff>171450</xdr:rowOff>
        </xdr:from>
        <xdr:to>
          <xdr:col>3</xdr:col>
          <xdr:colOff>342900</xdr:colOff>
          <xdr:row>18</xdr:row>
          <xdr:rowOff>180975</xdr:rowOff>
        </xdr:to>
        <xdr:sp macro="" textlink="">
          <xdr:nvSpPr>
            <xdr:cNvPr id="43025" name="Check Box 17" hidden="1">
              <a:extLst>
                <a:ext uri="{63B3BB69-23CF-44E3-9099-C40C66FF867C}">
                  <a14:compatExt spid="_x0000_s43025"/>
                </a:ext>
                <a:ext uri="{FF2B5EF4-FFF2-40B4-BE49-F238E27FC236}">
                  <a16:creationId xmlns:a16="http://schemas.microsoft.com/office/drawing/2014/main" id="{00000000-0008-0000-0900-00001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18</xdr:row>
          <xdr:rowOff>180975</xdr:rowOff>
        </xdr:from>
        <xdr:to>
          <xdr:col>3</xdr:col>
          <xdr:colOff>342900</xdr:colOff>
          <xdr:row>20</xdr:row>
          <xdr:rowOff>0</xdr:rowOff>
        </xdr:to>
        <xdr:sp macro="" textlink="">
          <xdr:nvSpPr>
            <xdr:cNvPr id="43026" name="Check Box 18" hidden="1">
              <a:extLst>
                <a:ext uri="{63B3BB69-23CF-44E3-9099-C40C66FF867C}">
                  <a14:compatExt spid="_x0000_s43026"/>
                </a:ext>
                <a:ext uri="{FF2B5EF4-FFF2-40B4-BE49-F238E27FC236}">
                  <a16:creationId xmlns:a16="http://schemas.microsoft.com/office/drawing/2014/main" id="{00000000-0008-0000-0900-00001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19</xdr:row>
          <xdr:rowOff>171450</xdr:rowOff>
        </xdr:from>
        <xdr:to>
          <xdr:col>3</xdr:col>
          <xdr:colOff>342900</xdr:colOff>
          <xdr:row>20</xdr:row>
          <xdr:rowOff>180975</xdr:rowOff>
        </xdr:to>
        <xdr:sp macro="" textlink="">
          <xdr:nvSpPr>
            <xdr:cNvPr id="43027" name="Check Box 19" hidden="1">
              <a:extLst>
                <a:ext uri="{63B3BB69-23CF-44E3-9099-C40C66FF867C}">
                  <a14:compatExt spid="_x0000_s43027"/>
                </a:ext>
                <a:ext uri="{FF2B5EF4-FFF2-40B4-BE49-F238E27FC236}">
                  <a16:creationId xmlns:a16="http://schemas.microsoft.com/office/drawing/2014/main" id="{00000000-0008-0000-0900-00001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20</xdr:row>
          <xdr:rowOff>171450</xdr:rowOff>
        </xdr:from>
        <xdr:to>
          <xdr:col>3</xdr:col>
          <xdr:colOff>342900</xdr:colOff>
          <xdr:row>21</xdr:row>
          <xdr:rowOff>180975</xdr:rowOff>
        </xdr:to>
        <xdr:sp macro="" textlink="">
          <xdr:nvSpPr>
            <xdr:cNvPr id="43028" name="Check Box 20" hidden="1">
              <a:extLst>
                <a:ext uri="{63B3BB69-23CF-44E3-9099-C40C66FF867C}">
                  <a14:compatExt spid="_x0000_s43028"/>
                </a:ext>
                <a:ext uri="{FF2B5EF4-FFF2-40B4-BE49-F238E27FC236}">
                  <a16:creationId xmlns:a16="http://schemas.microsoft.com/office/drawing/2014/main" id="{00000000-0008-0000-0900-00001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21</xdr:row>
          <xdr:rowOff>180975</xdr:rowOff>
        </xdr:from>
        <xdr:to>
          <xdr:col>3</xdr:col>
          <xdr:colOff>342900</xdr:colOff>
          <xdr:row>23</xdr:row>
          <xdr:rowOff>0</xdr:rowOff>
        </xdr:to>
        <xdr:sp macro="" textlink="">
          <xdr:nvSpPr>
            <xdr:cNvPr id="43029" name="Check Box 21" hidden="1">
              <a:extLst>
                <a:ext uri="{63B3BB69-23CF-44E3-9099-C40C66FF867C}">
                  <a14:compatExt spid="_x0000_s43029"/>
                </a:ext>
                <a:ext uri="{FF2B5EF4-FFF2-40B4-BE49-F238E27FC236}">
                  <a16:creationId xmlns:a16="http://schemas.microsoft.com/office/drawing/2014/main" id="{00000000-0008-0000-0900-00001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22</xdr:row>
          <xdr:rowOff>171450</xdr:rowOff>
        </xdr:from>
        <xdr:to>
          <xdr:col>3</xdr:col>
          <xdr:colOff>342900</xdr:colOff>
          <xdr:row>23</xdr:row>
          <xdr:rowOff>180975</xdr:rowOff>
        </xdr:to>
        <xdr:sp macro="" textlink="">
          <xdr:nvSpPr>
            <xdr:cNvPr id="43030" name="Check Box 22" hidden="1">
              <a:extLst>
                <a:ext uri="{63B3BB69-23CF-44E3-9099-C40C66FF867C}">
                  <a14:compatExt spid="_x0000_s43030"/>
                </a:ext>
                <a:ext uri="{FF2B5EF4-FFF2-40B4-BE49-F238E27FC236}">
                  <a16:creationId xmlns:a16="http://schemas.microsoft.com/office/drawing/2014/main" id="{00000000-0008-0000-0900-00001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23</xdr:row>
          <xdr:rowOff>180975</xdr:rowOff>
        </xdr:from>
        <xdr:to>
          <xdr:col>3</xdr:col>
          <xdr:colOff>342900</xdr:colOff>
          <xdr:row>25</xdr:row>
          <xdr:rowOff>0</xdr:rowOff>
        </xdr:to>
        <xdr:sp macro="" textlink="">
          <xdr:nvSpPr>
            <xdr:cNvPr id="43031" name="Check Box 23" hidden="1">
              <a:extLst>
                <a:ext uri="{63B3BB69-23CF-44E3-9099-C40C66FF867C}">
                  <a14:compatExt spid="_x0000_s43031"/>
                </a:ext>
                <a:ext uri="{FF2B5EF4-FFF2-40B4-BE49-F238E27FC236}">
                  <a16:creationId xmlns:a16="http://schemas.microsoft.com/office/drawing/2014/main" id="{00000000-0008-0000-0900-00001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24</xdr:row>
          <xdr:rowOff>180975</xdr:rowOff>
        </xdr:from>
        <xdr:to>
          <xdr:col>3</xdr:col>
          <xdr:colOff>342900</xdr:colOff>
          <xdr:row>26</xdr:row>
          <xdr:rowOff>0</xdr:rowOff>
        </xdr:to>
        <xdr:sp macro="" textlink="">
          <xdr:nvSpPr>
            <xdr:cNvPr id="43032" name="Check Box 24" hidden="1">
              <a:extLst>
                <a:ext uri="{63B3BB69-23CF-44E3-9099-C40C66FF867C}">
                  <a14:compatExt spid="_x0000_s43032"/>
                </a:ext>
                <a:ext uri="{FF2B5EF4-FFF2-40B4-BE49-F238E27FC236}">
                  <a16:creationId xmlns:a16="http://schemas.microsoft.com/office/drawing/2014/main" id="{00000000-0008-0000-0900-00001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25</xdr:row>
          <xdr:rowOff>171450</xdr:rowOff>
        </xdr:from>
        <xdr:to>
          <xdr:col>3</xdr:col>
          <xdr:colOff>342900</xdr:colOff>
          <xdr:row>26</xdr:row>
          <xdr:rowOff>180975</xdr:rowOff>
        </xdr:to>
        <xdr:sp macro="" textlink="">
          <xdr:nvSpPr>
            <xdr:cNvPr id="43033" name="Check Box 25" hidden="1">
              <a:extLst>
                <a:ext uri="{63B3BB69-23CF-44E3-9099-C40C66FF867C}">
                  <a14:compatExt spid="_x0000_s43033"/>
                </a:ext>
                <a:ext uri="{FF2B5EF4-FFF2-40B4-BE49-F238E27FC236}">
                  <a16:creationId xmlns:a16="http://schemas.microsoft.com/office/drawing/2014/main" id="{00000000-0008-0000-0900-00001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26</xdr:row>
          <xdr:rowOff>180975</xdr:rowOff>
        </xdr:from>
        <xdr:to>
          <xdr:col>3</xdr:col>
          <xdr:colOff>342900</xdr:colOff>
          <xdr:row>28</xdr:row>
          <xdr:rowOff>0</xdr:rowOff>
        </xdr:to>
        <xdr:sp macro="" textlink="">
          <xdr:nvSpPr>
            <xdr:cNvPr id="43034" name="Check Box 26" hidden="1">
              <a:extLst>
                <a:ext uri="{63B3BB69-23CF-44E3-9099-C40C66FF867C}">
                  <a14:compatExt spid="_x0000_s43034"/>
                </a:ext>
                <a:ext uri="{FF2B5EF4-FFF2-40B4-BE49-F238E27FC236}">
                  <a16:creationId xmlns:a16="http://schemas.microsoft.com/office/drawing/2014/main" id="{00000000-0008-0000-0900-00001A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27</xdr:row>
          <xdr:rowOff>180975</xdr:rowOff>
        </xdr:from>
        <xdr:to>
          <xdr:col>3</xdr:col>
          <xdr:colOff>342900</xdr:colOff>
          <xdr:row>29</xdr:row>
          <xdr:rowOff>0</xdr:rowOff>
        </xdr:to>
        <xdr:sp macro="" textlink="">
          <xdr:nvSpPr>
            <xdr:cNvPr id="43035" name="Check Box 27" hidden="1">
              <a:extLst>
                <a:ext uri="{63B3BB69-23CF-44E3-9099-C40C66FF867C}">
                  <a14:compatExt spid="_x0000_s43035"/>
                </a:ext>
                <a:ext uri="{FF2B5EF4-FFF2-40B4-BE49-F238E27FC236}">
                  <a16:creationId xmlns:a16="http://schemas.microsoft.com/office/drawing/2014/main" id="{00000000-0008-0000-0900-00001B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28</xdr:row>
          <xdr:rowOff>171450</xdr:rowOff>
        </xdr:from>
        <xdr:to>
          <xdr:col>3</xdr:col>
          <xdr:colOff>342900</xdr:colOff>
          <xdr:row>29</xdr:row>
          <xdr:rowOff>180975</xdr:rowOff>
        </xdr:to>
        <xdr:sp macro="" textlink="">
          <xdr:nvSpPr>
            <xdr:cNvPr id="43036" name="Check Box 28" hidden="1">
              <a:extLst>
                <a:ext uri="{63B3BB69-23CF-44E3-9099-C40C66FF867C}">
                  <a14:compatExt spid="_x0000_s43036"/>
                </a:ext>
                <a:ext uri="{FF2B5EF4-FFF2-40B4-BE49-F238E27FC236}">
                  <a16:creationId xmlns:a16="http://schemas.microsoft.com/office/drawing/2014/main" id="{00000000-0008-0000-0900-00001C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41</xdr:row>
          <xdr:rowOff>171450</xdr:rowOff>
        </xdr:from>
        <xdr:to>
          <xdr:col>3</xdr:col>
          <xdr:colOff>342900</xdr:colOff>
          <xdr:row>42</xdr:row>
          <xdr:rowOff>180975</xdr:rowOff>
        </xdr:to>
        <xdr:sp macro="" textlink="">
          <xdr:nvSpPr>
            <xdr:cNvPr id="43037" name="Check Box 29" hidden="1">
              <a:extLst>
                <a:ext uri="{63B3BB69-23CF-44E3-9099-C40C66FF867C}">
                  <a14:compatExt spid="_x0000_s43037"/>
                </a:ext>
                <a:ext uri="{FF2B5EF4-FFF2-40B4-BE49-F238E27FC236}">
                  <a16:creationId xmlns:a16="http://schemas.microsoft.com/office/drawing/2014/main" id="{00000000-0008-0000-0900-00001D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42</xdr:row>
          <xdr:rowOff>180975</xdr:rowOff>
        </xdr:from>
        <xdr:to>
          <xdr:col>3</xdr:col>
          <xdr:colOff>342900</xdr:colOff>
          <xdr:row>44</xdr:row>
          <xdr:rowOff>0</xdr:rowOff>
        </xdr:to>
        <xdr:sp macro="" textlink="">
          <xdr:nvSpPr>
            <xdr:cNvPr id="43038" name="Check Box 30" hidden="1">
              <a:extLst>
                <a:ext uri="{63B3BB69-23CF-44E3-9099-C40C66FF867C}">
                  <a14:compatExt spid="_x0000_s43038"/>
                </a:ext>
                <a:ext uri="{FF2B5EF4-FFF2-40B4-BE49-F238E27FC236}">
                  <a16:creationId xmlns:a16="http://schemas.microsoft.com/office/drawing/2014/main" id="{00000000-0008-0000-0900-00001E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</xdr:row>
          <xdr:rowOff>342900</xdr:rowOff>
        </xdr:from>
        <xdr:to>
          <xdr:col>4</xdr:col>
          <xdr:colOff>342900</xdr:colOff>
          <xdr:row>3</xdr:row>
          <xdr:rowOff>0</xdr:rowOff>
        </xdr:to>
        <xdr:sp macro="" textlink="">
          <xdr:nvSpPr>
            <xdr:cNvPr id="43039" name="Check Box 31" hidden="1">
              <a:extLst>
                <a:ext uri="{63B3BB69-23CF-44E3-9099-C40C66FF867C}">
                  <a14:compatExt spid="_x0000_s43039"/>
                </a:ext>
                <a:ext uri="{FF2B5EF4-FFF2-40B4-BE49-F238E27FC236}">
                  <a16:creationId xmlns:a16="http://schemas.microsoft.com/office/drawing/2014/main" id="{00000000-0008-0000-0900-00001F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</xdr:row>
          <xdr:rowOff>180975</xdr:rowOff>
        </xdr:from>
        <xdr:to>
          <xdr:col>4</xdr:col>
          <xdr:colOff>342900</xdr:colOff>
          <xdr:row>4</xdr:row>
          <xdr:rowOff>0</xdr:rowOff>
        </xdr:to>
        <xdr:sp macro="" textlink="">
          <xdr:nvSpPr>
            <xdr:cNvPr id="43040" name="Check Box 32" hidden="1">
              <a:extLst>
                <a:ext uri="{63B3BB69-23CF-44E3-9099-C40C66FF867C}">
                  <a14:compatExt spid="_x0000_s43040"/>
                </a:ext>
                <a:ext uri="{FF2B5EF4-FFF2-40B4-BE49-F238E27FC236}">
                  <a16:creationId xmlns:a16="http://schemas.microsoft.com/office/drawing/2014/main" id="{00000000-0008-0000-0900-000020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</xdr:row>
          <xdr:rowOff>180975</xdr:rowOff>
        </xdr:from>
        <xdr:to>
          <xdr:col>4</xdr:col>
          <xdr:colOff>342900</xdr:colOff>
          <xdr:row>5</xdr:row>
          <xdr:rowOff>0</xdr:rowOff>
        </xdr:to>
        <xdr:sp macro="" textlink="">
          <xdr:nvSpPr>
            <xdr:cNvPr id="43041" name="Check Box 33" hidden="1">
              <a:extLst>
                <a:ext uri="{63B3BB69-23CF-44E3-9099-C40C66FF867C}">
                  <a14:compatExt spid="_x0000_s43041"/>
                </a:ext>
                <a:ext uri="{FF2B5EF4-FFF2-40B4-BE49-F238E27FC236}">
                  <a16:creationId xmlns:a16="http://schemas.microsoft.com/office/drawing/2014/main" id="{00000000-0008-0000-0900-00002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</xdr:row>
          <xdr:rowOff>180975</xdr:rowOff>
        </xdr:from>
        <xdr:to>
          <xdr:col>4</xdr:col>
          <xdr:colOff>342900</xdr:colOff>
          <xdr:row>6</xdr:row>
          <xdr:rowOff>0</xdr:rowOff>
        </xdr:to>
        <xdr:sp macro="" textlink="">
          <xdr:nvSpPr>
            <xdr:cNvPr id="43042" name="Check Box 34" hidden="1">
              <a:extLst>
                <a:ext uri="{63B3BB69-23CF-44E3-9099-C40C66FF867C}">
                  <a14:compatExt spid="_x0000_s43042"/>
                </a:ext>
                <a:ext uri="{FF2B5EF4-FFF2-40B4-BE49-F238E27FC236}">
                  <a16:creationId xmlns:a16="http://schemas.microsoft.com/office/drawing/2014/main" id="{00000000-0008-0000-0900-00002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</xdr:row>
          <xdr:rowOff>180975</xdr:rowOff>
        </xdr:from>
        <xdr:to>
          <xdr:col>4</xdr:col>
          <xdr:colOff>342900</xdr:colOff>
          <xdr:row>7</xdr:row>
          <xdr:rowOff>0</xdr:rowOff>
        </xdr:to>
        <xdr:sp macro="" textlink="">
          <xdr:nvSpPr>
            <xdr:cNvPr id="43043" name="Check Box 35" hidden="1">
              <a:extLst>
                <a:ext uri="{63B3BB69-23CF-44E3-9099-C40C66FF867C}">
                  <a14:compatExt spid="_x0000_s43043"/>
                </a:ext>
                <a:ext uri="{FF2B5EF4-FFF2-40B4-BE49-F238E27FC236}">
                  <a16:creationId xmlns:a16="http://schemas.microsoft.com/office/drawing/2014/main" id="{00000000-0008-0000-0900-00002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</xdr:row>
          <xdr:rowOff>180975</xdr:rowOff>
        </xdr:from>
        <xdr:to>
          <xdr:col>4</xdr:col>
          <xdr:colOff>342900</xdr:colOff>
          <xdr:row>8</xdr:row>
          <xdr:rowOff>0</xdr:rowOff>
        </xdr:to>
        <xdr:sp macro="" textlink="">
          <xdr:nvSpPr>
            <xdr:cNvPr id="43044" name="Check Box 36" hidden="1">
              <a:extLst>
                <a:ext uri="{63B3BB69-23CF-44E3-9099-C40C66FF867C}">
                  <a14:compatExt spid="_x0000_s43044"/>
                </a:ext>
                <a:ext uri="{FF2B5EF4-FFF2-40B4-BE49-F238E27FC236}">
                  <a16:creationId xmlns:a16="http://schemas.microsoft.com/office/drawing/2014/main" id="{00000000-0008-0000-0900-00002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7</xdr:row>
          <xdr:rowOff>180975</xdr:rowOff>
        </xdr:from>
        <xdr:to>
          <xdr:col>4</xdr:col>
          <xdr:colOff>342900</xdr:colOff>
          <xdr:row>9</xdr:row>
          <xdr:rowOff>0</xdr:rowOff>
        </xdr:to>
        <xdr:sp macro="" textlink="">
          <xdr:nvSpPr>
            <xdr:cNvPr id="43045" name="Check Box 37" hidden="1">
              <a:extLst>
                <a:ext uri="{63B3BB69-23CF-44E3-9099-C40C66FF867C}">
                  <a14:compatExt spid="_x0000_s43045"/>
                </a:ext>
                <a:ext uri="{FF2B5EF4-FFF2-40B4-BE49-F238E27FC236}">
                  <a16:creationId xmlns:a16="http://schemas.microsoft.com/office/drawing/2014/main" id="{00000000-0008-0000-0900-00002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8</xdr:row>
          <xdr:rowOff>180975</xdr:rowOff>
        </xdr:from>
        <xdr:to>
          <xdr:col>4</xdr:col>
          <xdr:colOff>342900</xdr:colOff>
          <xdr:row>10</xdr:row>
          <xdr:rowOff>0</xdr:rowOff>
        </xdr:to>
        <xdr:sp macro="" textlink="">
          <xdr:nvSpPr>
            <xdr:cNvPr id="43046" name="Check Box 38" hidden="1">
              <a:extLst>
                <a:ext uri="{63B3BB69-23CF-44E3-9099-C40C66FF867C}">
                  <a14:compatExt spid="_x0000_s43046"/>
                </a:ext>
                <a:ext uri="{FF2B5EF4-FFF2-40B4-BE49-F238E27FC236}">
                  <a16:creationId xmlns:a16="http://schemas.microsoft.com/office/drawing/2014/main" id="{00000000-0008-0000-0900-00002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</xdr:row>
          <xdr:rowOff>171450</xdr:rowOff>
        </xdr:from>
        <xdr:to>
          <xdr:col>4</xdr:col>
          <xdr:colOff>342900</xdr:colOff>
          <xdr:row>10</xdr:row>
          <xdr:rowOff>180975</xdr:rowOff>
        </xdr:to>
        <xdr:sp macro="" textlink="">
          <xdr:nvSpPr>
            <xdr:cNvPr id="43047" name="Check Box 39" hidden="1">
              <a:extLst>
                <a:ext uri="{63B3BB69-23CF-44E3-9099-C40C66FF867C}">
                  <a14:compatExt spid="_x0000_s43047"/>
                </a:ext>
                <a:ext uri="{FF2B5EF4-FFF2-40B4-BE49-F238E27FC236}">
                  <a16:creationId xmlns:a16="http://schemas.microsoft.com/office/drawing/2014/main" id="{00000000-0008-0000-0900-00002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10</xdr:row>
          <xdr:rowOff>171450</xdr:rowOff>
        </xdr:from>
        <xdr:to>
          <xdr:col>4</xdr:col>
          <xdr:colOff>342900</xdr:colOff>
          <xdr:row>11</xdr:row>
          <xdr:rowOff>180975</xdr:rowOff>
        </xdr:to>
        <xdr:sp macro="" textlink="">
          <xdr:nvSpPr>
            <xdr:cNvPr id="43048" name="Check Box 40" hidden="1">
              <a:extLst>
                <a:ext uri="{63B3BB69-23CF-44E3-9099-C40C66FF867C}">
                  <a14:compatExt spid="_x0000_s43048"/>
                </a:ext>
                <a:ext uri="{FF2B5EF4-FFF2-40B4-BE49-F238E27FC236}">
                  <a16:creationId xmlns:a16="http://schemas.microsoft.com/office/drawing/2014/main" id="{00000000-0008-0000-0900-00002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</xdr:row>
          <xdr:rowOff>0</xdr:rowOff>
        </xdr:from>
        <xdr:to>
          <xdr:col>4</xdr:col>
          <xdr:colOff>342900</xdr:colOff>
          <xdr:row>13</xdr:row>
          <xdr:rowOff>9525</xdr:rowOff>
        </xdr:to>
        <xdr:sp macro="" textlink="">
          <xdr:nvSpPr>
            <xdr:cNvPr id="43049" name="Check Box 41" hidden="1">
              <a:extLst>
                <a:ext uri="{63B3BB69-23CF-44E3-9099-C40C66FF867C}">
                  <a14:compatExt spid="_x0000_s43049"/>
                </a:ext>
                <a:ext uri="{FF2B5EF4-FFF2-40B4-BE49-F238E27FC236}">
                  <a16:creationId xmlns:a16="http://schemas.microsoft.com/office/drawing/2014/main" id="{00000000-0008-0000-0900-00002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</xdr:row>
          <xdr:rowOff>180975</xdr:rowOff>
        </xdr:from>
        <xdr:to>
          <xdr:col>4</xdr:col>
          <xdr:colOff>342900</xdr:colOff>
          <xdr:row>14</xdr:row>
          <xdr:rowOff>0</xdr:rowOff>
        </xdr:to>
        <xdr:sp macro="" textlink="">
          <xdr:nvSpPr>
            <xdr:cNvPr id="43050" name="Check Box 42" hidden="1">
              <a:extLst>
                <a:ext uri="{63B3BB69-23CF-44E3-9099-C40C66FF867C}">
                  <a14:compatExt spid="_x0000_s43050"/>
                </a:ext>
                <a:ext uri="{FF2B5EF4-FFF2-40B4-BE49-F238E27FC236}">
                  <a16:creationId xmlns:a16="http://schemas.microsoft.com/office/drawing/2014/main" id="{00000000-0008-0000-0900-00002A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13</xdr:row>
          <xdr:rowOff>180975</xdr:rowOff>
        </xdr:from>
        <xdr:to>
          <xdr:col>4</xdr:col>
          <xdr:colOff>342900</xdr:colOff>
          <xdr:row>15</xdr:row>
          <xdr:rowOff>0</xdr:rowOff>
        </xdr:to>
        <xdr:sp macro="" textlink="">
          <xdr:nvSpPr>
            <xdr:cNvPr id="43051" name="Check Box 43" hidden="1">
              <a:extLst>
                <a:ext uri="{63B3BB69-23CF-44E3-9099-C40C66FF867C}">
                  <a14:compatExt spid="_x0000_s43051"/>
                </a:ext>
                <a:ext uri="{FF2B5EF4-FFF2-40B4-BE49-F238E27FC236}">
                  <a16:creationId xmlns:a16="http://schemas.microsoft.com/office/drawing/2014/main" id="{00000000-0008-0000-0900-00002B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</xdr:row>
          <xdr:rowOff>180975</xdr:rowOff>
        </xdr:from>
        <xdr:to>
          <xdr:col>4</xdr:col>
          <xdr:colOff>342900</xdr:colOff>
          <xdr:row>16</xdr:row>
          <xdr:rowOff>0</xdr:rowOff>
        </xdr:to>
        <xdr:sp macro="" textlink="">
          <xdr:nvSpPr>
            <xdr:cNvPr id="43052" name="Check Box 44" hidden="1">
              <a:extLst>
                <a:ext uri="{63B3BB69-23CF-44E3-9099-C40C66FF867C}">
                  <a14:compatExt spid="_x0000_s43052"/>
                </a:ext>
                <a:ext uri="{FF2B5EF4-FFF2-40B4-BE49-F238E27FC236}">
                  <a16:creationId xmlns:a16="http://schemas.microsoft.com/office/drawing/2014/main" id="{00000000-0008-0000-0900-00002C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15</xdr:row>
          <xdr:rowOff>180975</xdr:rowOff>
        </xdr:from>
        <xdr:to>
          <xdr:col>4</xdr:col>
          <xdr:colOff>342900</xdr:colOff>
          <xdr:row>17</xdr:row>
          <xdr:rowOff>0</xdr:rowOff>
        </xdr:to>
        <xdr:sp macro="" textlink="">
          <xdr:nvSpPr>
            <xdr:cNvPr id="43053" name="Check Box 45" hidden="1">
              <a:extLst>
                <a:ext uri="{63B3BB69-23CF-44E3-9099-C40C66FF867C}">
                  <a14:compatExt spid="_x0000_s43053"/>
                </a:ext>
                <a:ext uri="{FF2B5EF4-FFF2-40B4-BE49-F238E27FC236}">
                  <a16:creationId xmlns:a16="http://schemas.microsoft.com/office/drawing/2014/main" id="{00000000-0008-0000-0900-00002D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16</xdr:row>
          <xdr:rowOff>180975</xdr:rowOff>
        </xdr:from>
        <xdr:to>
          <xdr:col>4</xdr:col>
          <xdr:colOff>342900</xdr:colOff>
          <xdr:row>18</xdr:row>
          <xdr:rowOff>0</xdr:rowOff>
        </xdr:to>
        <xdr:sp macro="" textlink="">
          <xdr:nvSpPr>
            <xdr:cNvPr id="43054" name="Check Box 46" hidden="1">
              <a:extLst>
                <a:ext uri="{63B3BB69-23CF-44E3-9099-C40C66FF867C}">
                  <a14:compatExt spid="_x0000_s43054"/>
                </a:ext>
                <a:ext uri="{FF2B5EF4-FFF2-40B4-BE49-F238E27FC236}">
                  <a16:creationId xmlns:a16="http://schemas.microsoft.com/office/drawing/2014/main" id="{00000000-0008-0000-0900-00002E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17</xdr:row>
          <xdr:rowOff>180975</xdr:rowOff>
        </xdr:from>
        <xdr:to>
          <xdr:col>4</xdr:col>
          <xdr:colOff>342900</xdr:colOff>
          <xdr:row>19</xdr:row>
          <xdr:rowOff>0</xdr:rowOff>
        </xdr:to>
        <xdr:sp macro="" textlink="">
          <xdr:nvSpPr>
            <xdr:cNvPr id="43055" name="Check Box 47" hidden="1">
              <a:extLst>
                <a:ext uri="{63B3BB69-23CF-44E3-9099-C40C66FF867C}">
                  <a14:compatExt spid="_x0000_s43055"/>
                </a:ext>
                <a:ext uri="{FF2B5EF4-FFF2-40B4-BE49-F238E27FC236}">
                  <a16:creationId xmlns:a16="http://schemas.microsoft.com/office/drawing/2014/main" id="{00000000-0008-0000-0900-00002F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18</xdr:row>
          <xdr:rowOff>180975</xdr:rowOff>
        </xdr:from>
        <xdr:to>
          <xdr:col>4</xdr:col>
          <xdr:colOff>342900</xdr:colOff>
          <xdr:row>20</xdr:row>
          <xdr:rowOff>0</xdr:rowOff>
        </xdr:to>
        <xdr:sp macro="" textlink="">
          <xdr:nvSpPr>
            <xdr:cNvPr id="43056" name="Check Box 48" hidden="1">
              <a:extLst>
                <a:ext uri="{63B3BB69-23CF-44E3-9099-C40C66FF867C}">
                  <a14:compatExt spid="_x0000_s43056"/>
                </a:ext>
                <a:ext uri="{FF2B5EF4-FFF2-40B4-BE49-F238E27FC236}">
                  <a16:creationId xmlns:a16="http://schemas.microsoft.com/office/drawing/2014/main" id="{00000000-0008-0000-0900-000030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</xdr:row>
          <xdr:rowOff>171450</xdr:rowOff>
        </xdr:from>
        <xdr:to>
          <xdr:col>4</xdr:col>
          <xdr:colOff>342900</xdr:colOff>
          <xdr:row>20</xdr:row>
          <xdr:rowOff>180975</xdr:rowOff>
        </xdr:to>
        <xdr:sp macro="" textlink="">
          <xdr:nvSpPr>
            <xdr:cNvPr id="43057" name="Check Box 49" hidden="1">
              <a:extLst>
                <a:ext uri="{63B3BB69-23CF-44E3-9099-C40C66FF867C}">
                  <a14:compatExt spid="_x0000_s43057"/>
                </a:ext>
                <a:ext uri="{FF2B5EF4-FFF2-40B4-BE49-F238E27FC236}">
                  <a16:creationId xmlns:a16="http://schemas.microsoft.com/office/drawing/2014/main" id="{00000000-0008-0000-0900-00003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20</xdr:row>
          <xdr:rowOff>171450</xdr:rowOff>
        </xdr:from>
        <xdr:to>
          <xdr:col>4</xdr:col>
          <xdr:colOff>342900</xdr:colOff>
          <xdr:row>21</xdr:row>
          <xdr:rowOff>180975</xdr:rowOff>
        </xdr:to>
        <xdr:sp macro="" textlink="">
          <xdr:nvSpPr>
            <xdr:cNvPr id="43058" name="Check Box 50" hidden="1">
              <a:extLst>
                <a:ext uri="{63B3BB69-23CF-44E3-9099-C40C66FF867C}">
                  <a14:compatExt spid="_x0000_s43058"/>
                </a:ext>
                <a:ext uri="{FF2B5EF4-FFF2-40B4-BE49-F238E27FC236}">
                  <a16:creationId xmlns:a16="http://schemas.microsoft.com/office/drawing/2014/main" id="{00000000-0008-0000-0900-00003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21</xdr:row>
          <xdr:rowOff>180975</xdr:rowOff>
        </xdr:from>
        <xdr:to>
          <xdr:col>4</xdr:col>
          <xdr:colOff>342900</xdr:colOff>
          <xdr:row>23</xdr:row>
          <xdr:rowOff>0</xdr:rowOff>
        </xdr:to>
        <xdr:sp macro="" textlink="">
          <xdr:nvSpPr>
            <xdr:cNvPr id="43060" name="Check Box 52" hidden="1">
              <a:extLst>
                <a:ext uri="{63B3BB69-23CF-44E3-9099-C40C66FF867C}">
                  <a14:compatExt spid="_x0000_s43060"/>
                </a:ext>
                <a:ext uri="{FF2B5EF4-FFF2-40B4-BE49-F238E27FC236}">
                  <a16:creationId xmlns:a16="http://schemas.microsoft.com/office/drawing/2014/main" id="{00000000-0008-0000-0900-00003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</xdr:row>
          <xdr:rowOff>180975</xdr:rowOff>
        </xdr:from>
        <xdr:to>
          <xdr:col>4</xdr:col>
          <xdr:colOff>342900</xdr:colOff>
          <xdr:row>24</xdr:row>
          <xdr:rowOff>0</xdr:rowOff>
        </xdr:to>
        <xdr:sp macro="" textlink="">
          <xdr:nvSpPr>
            <xdr:cNvPr id="43061" name="Check Box 53" hidden="1">
              <a:extLst>
                <a:ext uri="{63B3BB69-23CF-44E3-9099-C40C66FF867C}">
                  <a14:compatExt spid="_x0000_s43061"/>
                </a:ext>
                <a:ext uri="{FF2B5EF4-FFF2-40B4-BE49-F238E27FC236}">
                  <a16:creationId xmlns:a16="http://schemas.microsoft.com/office/drawing/2014/main" id="{00000000-0008-0000-0900-00003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23</xdr:row>
          <xdr:rowOff>180975</xdr:rowOff>
        </xdr:from>
        <xdr:to>
          <xdr:col>4</xdr:col>
          <xdr:colOff>342900</xdr:colOff>
          <xdr:row>25</xdr:row>
          <xdr:rowOff>0</xdr:rowOff>
        </xdr:to>
        <xdr:sp macro="" textlink="">
          <xdr:nvSpPr>
            <xdr:cNvPr id="43062" name="Check Box 54" hidden="1">
              <a:extLst>
                <a:ext uri="{63B3BB69-23CF-44E3-9099-C40C66FF867C}">
                  <a14:compatExt spid="_x0000_s43062"/>
                </a:ext>
                <a:ext uri="{FF2B5EF4-FFF2-40B4-BE49-F238E27FC236}">
                  <a16:creationId xmlns:a16="http://schemas.microsoft.com/office/drawing/2014/main" id="{00000000-0008-0000-0900-00003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</xdr:row>
          <xdr:rowOff>180975</xdr:rowOff>
        </xdr:from>
        <xdr:to>
          <xdr:col>4</xdr:col>
          <xdr:colOff>342900</xdr:colOff>
          <xdr:row>26</xdr:row>
          <xdr:rowOff>0</xdr:rowOff>
        </xdr:to>
        <xdr:sp macro="" textlink="">
          <xdr:nvSpPr>
            <xdr:cNvPr id="43063" name="Check Box 55" hidden="1">
              <a:extLst>
                <a:ext uri="{63B3BB69-23CF-44E3-9099-C40C66FF867C}">
                  <a14:compatExt spid="_x0000_s43063"/>
                </a:ext>
                <a:ext uri="{FF2B5EF4-FFF2-40B4-BE49-F238E27FC236}">
                  <a16:creationId xmlns:a16="http://schemas.microsoft.com/office/drawing/2014/main" id="{00000000-0008-0000-0900-00003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25</xdr:row>
          <xdr:rowOff>180975</xdr:rowOff>
        </xdr:from>
        <xdr:to>
          <xdr:col>4</xdr:col>
          <xdr:colOff>342900</xdr:colOff>
          <xdr:row>27</xdr:row>
          <xdr:rowOff>0</xdr:rowOff>
        </xdr:to>
        <xdr:sp macro="" textlink="">
          <xdr:nvSpPr>
            <xdr:cNvPr id="43064" name="Check Box 56" hidden="1">
              <a:extLst>
                <a:ext uri="{63B3BB69-23CF-44E3-9099-C40C66FF867C}">
                  <a14:compatExt spid="_x0000_s43064"/>
                </a:ext>
                <a:ext uri="{FF2B5EF4-FFF2-40B4-BE49-F238E27FC236}">
                  <a16:creationId xmlns:a16="http://schemas.microsoft.com/office/drawing/2014/main" id="{00000000-0008-0000-0900-00003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26</xdr:row>
          <xdr:rowOff>180975</xdr:rowOff>
        </xdr:from>
        <xdr:to>
          <xdr:col>4</xdr:col>
          <xdr:colOff>342900</xdr:colOff>
          <xdr:row>28</xdr:row>
          <xdr:rowOff>0</xdr:rowOff>
        </xdr:to>
        <xdr:sp macro="" textlink="">
          <xdr:nvSpPr>
            <xdr:cNvPr id="43065" name="Check Box 57" hidden="1">
              <a:extLst>
                <a:ext uri="{63B3BB69-23CF-44E3-9099-C40C66FF867C}">
                  <a14:compatExt spid="_x0000_s43065"/>
                </a:ext>
                <a:ext uri="{FF2B5EF4-FFF2-40B4-BE49-F238E27FC236}">
                  <a16:creationId xmlns:a16="http://schemas.microsoft.com/office/drawing/2014/main" id="{00000000-0008-0000-0900-00003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27</xdr:row>
          <xdr:rowOff>180975</xdr:rowOff>
        </xdr:from>
        <xdr:to>
          <xdr:col>4</xdr:col>
          <xdr:colOff>342900</xdr:colOff>
          <xdr:row>29</xdr:row>
          <xdr:rowOff>0</xdr:rowOff>
        </xdr:to>
        <xdr:sp macro="" textlink="">
          <xdr:nvSpPr>
            <xdr:cNvPr id="43066" name="Check Box 58" hidden="1">
              <a:extLst>
                <a:ext uri="{63B3BB69-23CF-44E3-9099-C40C66FF867C}">
                  <a14:compatExt spid="_x0000_s43066"/>
                </a:ext>
                <a:ext uri="{FF2B5EF4-FFF2-40B4-BE49-F238E27FC236}">
                  <a16:creationId xmlns:a16="http://schemas.microsoft.com/office/drawing/2014/main" id="{00000000-0008-0000-0900-00003A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28</xdr:row>
          <xdr:rowOff>171450</xdr:rowOff>
        </xdr:from>
        <xdr:to>
          <xdr:col>4</xdr:col>
          <xdr:colOff>342900</xdr:colOff>
          <xdr:row>29</xdr:row>
          <xdr:rowOff>180975</xdr:rowOff>
        </xdr:to>
        <xdr:sp macro="" textlink="">
          <xdr:nvSpPr>
            <xdr:cNvPr id="43067" name="Check Box 59" hidden="1">
              <a:extLst>
                <a:ext uri="{63B3BB69-23CF-44E3-9099-C40C66FF867C}">
                  <a14:compatExt spid="_x0000_s43067"/>
                </a:ext>
                <a:ext uri="{FF2B5EF4-FFF2-40B4-BE49-F238E27FC236}">
                  <a16:creationId xmlns:a16="http://schemas.microsoft.com/office/drawing/2014/main" id="{00000000-0008-0000-0900-00003B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41</xdr:row>
          <xdr:rowOff>171450</xdr:rowOff>
        </xdr:from>
        <xdr:to>
          <xdr:col>4</xdr:col>
          <xdr:colOff>342900</xdr:colOff>
          <xdr:row>42</xdr:row>
          <xdr:rowOff>180975</xdr:rowOff>
        </xdr:to>
        <xdr:sp macro="" textlink="">
          <xdr:nvSpPr>
            <xdr:cNvPr id="43068" name="Check Box 60" hidden="1">
              <a:extLst>
                <a:ext uri="{63B3BB69-23CF-44E3-9099-C40C66FF867C}">
                  <a14:compatExt spid="_x0000_s43068"/>
                </a:ext>
                <a:ext uri="{FF2B5EF4-FFF2-40B4-BE49-F238E27FC236}">
                  <a16:creationId xmlns:a16="http://schemas.microsoft.com/office/drawing/2014/main" id="{00000000-0008-0000-0900-00003C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42</xdr:row>
          <xdr:rowOff>171450</xdr:rowOff>
        </xdr:from>
        <xdr:to>
          <xdr:col>4</xdr:col>
          <xdr:colOff>342900</xdr:colOff>
          <xdr:row>43</xdr:row>
          <xdr:rowOff>180975</xdr:rowOff>
        </xdr:to>
        <xdr:sp macro="" textlink="">
          <xdr:nvSpPr>
            <xdr:cNvPr id="43069" name="Check Box 61" hidden="1">
              <a:extLst>
                <a:ext uri="{63B3BB69-23CF-44E3-9099-C40C66FF867C}">
                  <a14:compatExt spid="_x0000_s43069"/>
                </a:ext>
                <a:ext uri="{FF2B5EF4-FFF2-40B4-BE49-F238E27FC236}">
                  <a16:creationId xmlns:a16="http://schemas.microsoft.com/office/drawing/2014/main" id="{00000000-0008-0000-0900-00003D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27</xdr:row>
          <xdr:rowOff>180975</xdr:rowOff>
        </xdr:from>
        <xdr:to>
          <xdr:col>3</xdr:col>
          <xdr:colOff>342900</xdr:colOff>
          <xdr:row>29</xdr:row>
          <xdr:rowOff>0</xdr:rowOff>
        </xdr:to>
        <xdr:sp macro="" textlink="">
          <xdr:nvSpPr>
            <xdr:cNvPr id="43070" name="Check Box 62" hidden="1">
              <a:extLst>
                <a:ext uri="{63B3BB69-23CF-44E3-9099-C40C66FF867C}">
                  <a14:compatExt spid="_x0000_s43070"/>
                </a:ext>
                <a:ext uri="{FF2B5EF4-FFF2-40B4-BE49-F238E27FC236}">
                  <a16:creationId xmlns:a16="http://schemas.microsoft.com/office/drawing/2014/main" id="{00000000-0008-0000-0900-00003E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27</xdr:row>
          <xdr:rowOff>180975</xdr:rowOff>
        </xdr:from>
        <xdr:to>
          <xdr:col>4</xdr:col>
          <xdr:colOff>342900</xdr:colOff>
          <xdr:row>29</xdr:row>
          <xdr:rowOff>0</xdr:rowOff>
        </xdr:to>
        <xdr:sp macro="" textlink="">
          <xdr:nvSpPr>
            <xdr:cNvPr id="43072" name="Check Box 64" hidden="1">
              <a:extLst>
                <a:ext uri="{63B3BB69-23CF-44E3-9099-C40C66FF867C}">
                  <a14:compatExt spid="_x0000_s43072"/>
                </a:ext>
                <a:ext uri="{FF2B5EF4-FFF2-40B4-BE49-F238E27FC236}">
                  <a16:creationId xmlns:a16="http://schemas.microsoft.com/office/drawing/2014/main" id="{00000000-0008-0000-0900-000040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35</xdr:row>
          <xdr:rowOff>180975</xdr:rowOff>
        </xdr:from>
        <xdr:to>
          <xdr:col>3</xdr:col>
          <xdr:colOff>342900</xdr:colOff>
          <xdr:row>37</xdr:row>
          <xdr:rowOff>0</xdr:rowOff>
        </xdr:to>
        <xdr:sp macro="" textlink="">
          <xdr:nvSpPr>
            <xdr:cNvPr id="43075" name="Check Box 67" hidden="1">
              <a:extLst>
                <a:ext uri="{63B3BB69-23CF-44E3-9099-C40C66FF867C}">
                  <a14:compatExt spid="_x0000_s43075"/>
                </a:ext>
                <a:ext uri="{FF2B5EF4-FFF2-40B4-BE49-F238E27FC236}">
                  <a16:creationId xmlns:a16="http://schemas.microsoft.com/office/drawing/2014/main" id="{00000000-0008-0000-0900-00004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35</xdr:row>
          <xdr:rowOff>180975</xdr:rowOff>
        </xdr:from>
        <xdr:to>
          <xdr:col>4</xdr:col>
          <xdr:colOff>342900</xdr:colOff>
          <xdr:row>37</xdr:row>
          <xdr:rowOff>0</xdr:rowOff>
        </xdr:to>
        <xdr:sp macro="" textlink="">
          <xdr:nvSpPr>
            <xdr:cNvPr id="43077" name="Check Box 69" hidden="1">
              <a:extLst>
                <a:ext uri="{63B3BB69-23CF-44E3-9099-C40C66FF867C}">
                  <a14:compatExt spid="_x0000_s43077"/>
                </a:ext>
                <a:ext uri="{FF2B5EF4-FFF2-40B4-BE49-F238E27FC236}">
                  <a16:creationId xmlns:a16="http://schemas.microsoft.com/office/drawing/2014/main" id="{00000000-0008-0000-0900-00004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35</xdr:row>
          <xdr:rowOff>180975</xdr:rowOff>
        </xdr:from>
        <xdr:to>
          <xdr:col>3</xdr:col>
          <xdr:colOff>342900</xdr:colOff>
          <xdr:row>37</xdr:row>
          <xdr:rowOff>0</xdr:rowOff>
        </xdr:to>
        <xdr:sp macro="" textlink="">
          <xdr:nvSpPr>
            <xdr:cNvPr id="43078" name="Check Box 70" hidden="1">
              <a:extLst>
                <a:ext uri="{63B3BB69-23CF-44E3-9099-C40C66FF867C}">
                  <a14:compatExt spid="_x0000_s43078"/>
                </a:ext>
                <a:ext uri="{FF2B5EF4-FFF2-40B4-BE49-F238E27FC236}">
                  <a16:creationId xmlns:a16="http://schemas.microsoft.com/office/drawing/2014/main" id="{00000000-0008-0000-0900-00004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36</xdr:row>
          <xdr:rowOff>180975</xdr:rowOff>
        </xdr:from>
        <xdr:to>
          <xdr:col>3</xdr:col>
          <xdr:colOff>342900</xdr:colOff>
          <xdr:row>38</xdr:row>
          <xdr:rowOff>0</xdr:rowOff>
        </xdr:to>
        <xdr:sp macro="" textlink="">
          <xdr:nvSpPr>
            <xdr:cNvPr id="43079" name="Check Box 71" hidden="1">
              <a:extLst>
                <a:ext uri="{63B3BB69-23CF-44E3-9099-C40C66FF867C}">
                  <a14:compatExt spid="_x0000_s43079"/>
                </a:ext>
                <a:ext uri="{FF2B5EF4-FFF2-40B4-BE49-F238E27FC236}">
                  <a16:creationId xmlns:a16="http://schemas.microsoft.com/office/drawing/2014/main" id="{00000000-0008-0000-0900-00004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35</xdr:row>
          <xdr:rowOff>180975</xdr:rowOff>
        </xdr:from>
        <xdr:to>
          <xdr:col>4</xdr:col>
          <xdr:colOff>342900</xdr:colOff>
          <xdr:row>37</xdr:row>
          <xdr:rowOff>0</xdr:rowOff>
        </xdr:to>
        <xdr:sp macro="" textlink="">
          <xdr:nvSpPr>
            <xdr:cNvPr id="43080" name="Check Box 72" hidden="1">
              <a:extLst>
                <a:ext uri="{63B3BB69-23CF-44E3-9099-C40C66FF867C}">
                  <a14:compatExt spid="_x0000_s43080"/>
                </a:ext>
                <a:ext uri="{FF2B5EF4-FFF2-40B4-BE49-F238E27FC236}">
                  <a16:creationId xmlns:a16="http://schemas.microsoft.com/office/drawing/2014/main" id="{00000000-0008-0000-0900-00004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36</xdr:row>
          <xdr:rowOff>180975</xdr:rowOff>
        </xdr:from>
        <xdr:to>
          <xdr:col>4</xdr:col>
          <xdr:colOff>342900</xdr:colOff>
          <xdr:row>38</xdr:row>
          <xdr:rowOff>0</xdr:rowOff>
        </xdr:to>
        <xdr:sp macro="" textlink="">
          <xdr:nvSpPr>
            <xdr:cNvPr id="43081" name="Check Box 73" hidden="1">
              <a:extLst>
                <a:ext uri="{63B3BB69-23CF-44E3-9099-C40C66FF867C}">
                  <a14:compatExt spid="_x0000_s43081"/>
                </a:ext>
                <a:ext uri="{FF2B5EF4-FFF2-40B4-BE49-F238E27FC236}">
                  <a16:creationId xmlns:a16="http://schemas.microsoft.com/office/drawing/2014/main" id="{00000000-0008-0000-0900-00004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36</xdr:row>
          <xdr:rowOff>180975</xdr:rowOff>
        </xdr:from>
        <xdr:to>
          <xdr:col>3</xdr:col>
          <xdr:colOff>342900</xdr:colOff>
          <xdr:row>38</xdr:row>
          <xdr:rowOff>0</xdr:rowOff>
        </xdr:to>
        <xdr:sp macro="" textlink="">
          <xdr:nvSpPr>
            <xdr:cNvPr id="43082" name="Check Box 74" hidden="1">
              <a:extLst>
                <a:ext uri="{63B3BB69-23CF-44E3-9099-C40C66FF867C}">
                  <a14:compatExt spid="_x0000_s43082"/>
                </a:ext>
                <a:ext uri="{FF2B5EF4-FFF2-40B4-BE49-F238E27FC236}">
                  <a16:creationId xmlns:a16="http://schemas.microsoft.com/office/drawing/2014/main" id="{00000000-0008-0000-0900-00004A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37</xdr:row>
          <xdr:rowOff>180975</xdr:rowOff>
        </xdr:from>
        <xdr:to>
          <xdr:col>3</xdr:col>
          <xdr:colOff>342900</xdr:colOff>
          <xdr:row>39</xdr:row>
          <xdr:rowOff>0</xdr:rowOff>
        </xdr:to>
        <xdr:sp macro="" textlink="">
          <xdr:nvSpPr>
            <xdr:cNvPr id="43083" name="Check Box 75" hidden="1">
              <a:extLst>
                <a:ext uri="{63B3BB69-23CF-44E3-9099-C40C66FF867C}">
                  <a14:compatExt spid="_x0000_s43083"/>
                </a:ext>
                <a:ext uri="{FF2B5EF4-FFF2-40B4-BE49-F238E27FC236}">
                  <a16:creationId xmlns:a16="http://schemas.microsoft.com/office/drawing/2014/main" id="{00000000-0008-0000-0900-00004B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36</xdr:row>
          <xdr:rowOff>180975</xdr:rowOff>
        </xdr:from>
        <xdr:to>
          <xdr:col>4</xdr:col>
          <xdr:colOff>342900</xdr:colOff>
          <xdr:row>38</xdr:row>
          <xdr:rowOff>0</xdr:rowOff>
        </xdr:to>
        <xdr:sp macro="" textlink="">
          <xdr:nvSpPr>
            <xdr:cNvPr id="43084" name="Check Box 76" hidden="1">
              <a:extLst>
                <a:ext uri="{63B3BB69-23CF-44E3-9099-C40C66FF867C}">
                  <a14:compatExt spid="_x0000_s43084"/>
                </a:ext>
                <a:ext uri="{FF2B5EF4-FFF2-40B4-BE49-F238E27FC236}">
                  <a16:creationId xmlns:a16="http://schemas.microsoft.com/office/drawing/2014/main" id="{00000000-0008-0000-0900-00004C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37</xdr:row>
          <xdr:rowOff>180975</xdr:rowOff>
        </xdr:from>
        <xdr:to>
          <xdr:col>4</xdr:col>
          <xdr:colOff>342900</xdr:colOff>
          <xdr:row>39</xdr:row>
          <xdr:rowOff>0</xdr:rowOff>
        </xdr:to>
        <xdr:sp macro="" textlink="">
          <xdr:nvSpPr>
            <xdr:cNvPr id="43085" name="Check Box 77" hidden="1">
              <a:extLst>
                <a:ext uri="{63B3BB69-23CF-44E3-9099-C40C66FF867C}">
                  <a14:compatExt spid="_x0000_s43085"/>
                </a:ext>
                <a:ext uri="{FF2B5EF4-FFF2-40B4-BE49-F238E27FC236}">
                  <a16:creationId xmlns:a16="http://schemas.microsoft.com/office/drawing/2014/main" id="{00000000-0008-0000-0900-00004D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37</xdr:row>
          <xdr:rowOff>180975</xdr:rowOff>
        </xdr:from>
        <xdr:to>
          <xdr:col>3</xdr:col>
          <xdr:colOff>342900</xdr:colOff>
          <xdr:row>39</xdr:row>
          <xdr:rowOff>0</xdr:rowOff>
        </xdr:to>
        <xdr:sp macro="" textlink="">
          <xdr:nvSpPr>
            <xdr:cNvPr id="43086" name="Check Box 78" hidden="1">
              <a:extLst>
                <a:ext uri="{63B3BB69-23CF-44E3-9099-C40C66FF867C}">
                  <a14:compatExt spid="_x0000_s43086"/>
                </a:ext>
                <a:ext uri="{FF2B5EF4-FFF2-40B4-BE49-F238E27FC236}">
                  <a16:creationId xmlns:a16="http://schemas.microsoft.com/office/drawing/2014/main" id="{00000000-0008-0000-0900-00004E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38</xdr:row>
          <xdr:rowOff>180975</xdr:rowOff>
        </xdr:from>
        <xdr:to>
          <xdr:col>3</xdr:col>
          <xdr:colOff>342900</xdr:colOff>
          <xdr:row>40</xdr:row>
          <xdr:rowOff>0</xdr:rowOff>
        </xdr:to>
        <xdr:sp macro="" textlink="">
          <xdr:nvSpPr>
            <xdr:cNvPr id="43087" name="Check Box 79" hidden="1">
              <a:extLst>
                <a:ext uri="{63B3BB69-23CF-44E3-9099-C40C66FF867C}">
                  <a14:compatExt spid="_x0000_s43087"/>
                </a:ext>
                <a:ext uri="{FF2B5EF4-FFF2-40B4-BE49-F238E27FC236}">
                  <a16:creationId xmlns:a16="http://schemas.microsoft.com/office/drawing/2014/main" id="{00000000-0008-0000-0900-00004F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37</xdr:row>
          <xdr:rowOff>180975</xdr:rowOff>
        </xdr:from>
        <xdr:to>
          <xdr:col>4</xdr:col>
          <xdr:colOff>342900</xdr:colOff>
          <xdr:row>39</xdr:row>
          <xdr:rowOff>0</xdr:rowOff>
        </xdr:to>
        <xdr:sp macro="" textlink="">
          <xdr:nvSpPr>
            <xdr:cNvPr id="43088" name="Check Box 80" hidden="1">
              <a:extLst>
                <a:ext uri="{63B3BB69-23CF-44E3-9099-C40C66FF867C}">
                  <a14:compatExt spid="_x0000_s43088"/>
                </a:ext>
                <a:ext uri="{FF2B5EF4-FFF2-40B4-BE49-F238E27FC236}">
                  <a16:creationId xmlns:a16="http://schemas.microsoft.com/office/drawing/2014/main" id="{00000000-0008-0000-0900-000050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38</xdr:row>
          <xdr:rowOff>180975</xdr:rowOff>
        </xdr:from>
        <xdr:to>
          <xdr:col>4</xdr:col>
          <xdr:colOff>342900</xdr:colOff>
          <xdr:row>40</xdr:row>
          <xdr:rowOff>0</xdr:rowOff>
        </xdr:to>
        <xdr:sp macro="" textlink="">
          <xdr:nvSpPr>
            <xdr:cNvPr id="43089" name="Check Box 81" hidden="1">
              <a:extLst>
                <a:ext uri="{63B3BB69-23CF-44E3-9099-C40C66FF867C}">
                  <a14:compatExt spid="_x0000_s43089"/>
                </a:ext>
                <a:ext uri="{FF2B5EF4-FFF2-40B4-BE49-F238E27FC236}">
                  <a16:creationId xmlns:a16="http://schemas.microsoft.com/office/drawing/2014/main" id="{00000000-0008-0000-0900-00005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38</xdr:row>
          <xdr:rowOff>180975</xdr:rowOff>
        </xdr:from>
        <xdr:to>
          <xdr:col>3</xdr:col>
          <xdr:colOff>342900</xdr:colOff>
          <xdr:row>40</xdr:row>
          <xdr:rowOff>0</xdr:rowOff>
        </xdr:to>
        <xdr:sp macro="" textlink="">
          <xdr:nvSpPr>
            <xdr:cNvPr id="43090" name="Check Box 82" hidden="1">
              <a:extLst>
                <a:ext uri="{63B3BB69-23CF-44E3-9099-C40C66FF867C}">
                  <a14:compatExt spid="_x0000_s43090"/>
                </a:ext>
                <a:ext uri="{FF2B5EF4-FFF2-40B4-BE49-F238E27FC236}">
                  <a16:creationId xmlns:a16="http://schemas.microsoft.com/office/drawing/2014/main" id="{00000000-0008-0000-0900-00005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39</xdr:row>
          <xdr:rowOff>180975</xdr:rowOff>
        </xdr:from>
        <xdr:to>
          <xdr:col>3</xdr:col>
          <xdr:colOff>342900</xdr:colOff>
          <xdr:row>41</xdr:row>
          <xdr:rowOff>0</xdr:rowOff>
        </xdr:to>
        <xdr:sp macro="" textlink="">
          <xdr:nvSpPr>
            <xdr:cNvPr id="43091" name="Check Box 83" hidden="1">
              <a:extLst>
                <a:ext uri="{63B3BB69-23CF-44E3-9099-C40C66FF867C}">
                  <a14:compatExt spid="_x0000_s43091"/>
                </a:ext>
                <a:ext uri="{FF2B5EF4-FFF2-40B4-BE49-F238E27FC236}">
                  <a16:creationId xmlns:a16="http://schemas.microsoft.com/office/drawing/2014/main" id="{00000000-0008-0000-0900-00005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38</xdr:row>
          <xdr:rowOff>180975</xdr:rowOff>
        </xdr:from>
        <xdr:to>
          <xdr:col>4</xdr:col>
          <xdr:colOff>342900</xdr:colOff>
          <xdr:row>40</xdr:row>
          <xdr:rowOff>0</xdr:rowOff>
        </xdr:to>
        <xdr:sp macro="" textlink="">
          <xdr:nvSpPr>
            <xdr:cNvPr id="43092" name="Check Box 84" hidden="1">
              <a:extLst>
                <a:ext uri="{63B3BB69-23CF-44E3-9099-C40C66FF867C}">
                  <a14:compatExt spid="_x0000_s43092"/>
                </a:ext>
                <a:ext uri="{FF2B5EF4-FFF2-40B4-BE49-F238E27FC236}">
                  <a16:creationId xmlns:a16="http://schemas.microsoft.com/office/drawing/2014/main" id="{00000000-0008-0000-0900-00005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39</xdr:row>
          <xdr:rowOff>180975</xdr:rowOff>
        </xdr:from>
        <xdr:to>
          <xdr:col>4</xdr:col>
          <xdr:colOff>342900</xdr:colOff>
          <xdr:row>41</xdr:row>
          <xdr:rowOff>0</xdr:rowOff>
        </xdr:to>
        <xdr:sp macro="" textlink="">
          <xdr:nvSpPr>
            <xdr:cNvPr id="43093" name="Check Box 85" hidden="1">
              <a:extLst>
                <a:ext uri="{63B3BB69-23CF-44E3-9099-C40C66FF867C}">
                  <a14:compatExt spid="_x0000_s43093"/>
                </a:ext>
                <a:ext uri="{FF2B5EF4-FFF2-40B4-BE49-F238E27FC236}">
                  <a16:creationId xmlns:a16="http://schemas.microsoft.com/office/drawing/2014/main" id="{00000000-0008-0000-0900-00005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39</xdr:row>
          <xdr:rowOff>180975</xdr:rowOff>
        </xdr:from>
        <xdr:to>
          <xdr:col>3</xdr:col>
          <xdr:colOff>342900</xdr:colOff>
          <xdr:row>41</xdr:row>
          <xdr:rowOff>0</xdr:rowOff>
        </xdr:to>
        <xdr:sp macro="" textlink="">
          <xdr:nvSpPr>
            <xdr:cNvPr id="43094" name="Check Box 86" hidden="1">
              <a:extLst>
                <a:ext uri="{63B3BB69-23CF-44E3-9099-C40C66FF867C}">
                  <a14:compatExt spid="_x0000_s43094"/>
                </a:ext>
                <a:ext uri="{FF2B5EF4-FFF2-40B4-BE49-F238E27FC236}">
                  <a16:creationId xmlns:a16="http://schemas.microsoft.com/office/drawing/2014/main" id="{00000000-0008-0000-0900-00005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40</xdr:row>
          <xdr:rowOff>180975</xdr:rowOff>
        </xdr:from>
        <xdr:to>
          <xdr:col>3</xdr:col>
          <xdr:colOff>342900</xdr:colOff>
          <xdr:row>42</xdr:row>
          <xdr:rowOff>0</xdr:rowOff>
        </xdr:to>
        <xdr:sp macro="" textlink="">
          <xdr:nvSpPr>
            <xdr:cNvPr id="43095" name="Check Box 87" hidden="1">
              <a:extLst>
                <a:ext uri="{63B3BB69-23CF-44E3-9099-C40C66FF867C}">
                  <a14:compatExt spid="_x0000_s43095"/>
                </a:ext>
                <a:ext uri="{FF2B5EF4-FFF2-40B4-BE49-F238E27FC236}">
                  <a16:creationId xmlns:a16="http://schemas.microsoft.com/office/drawing/2014/main" id="{00000000-0008-0000-0900-00005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39</xdr:row>
          <xdr:rowOff>180975</xdr:rowOff>
        </xdr:from>
        <xdr:to>
          <xdr:col>4</xdr:col>
          <xdr:colOff>342900</xdr:colOff>
          <xdr:row>41</xdr:row>
          <xdr:rowOff>0</xdr:rowOff>
        </xdr:to>
        <xdr:sp macro="" textlink="">
          <xdr:nvSpPr>
            <xdr:cNvPr id="43096" name="Check Box 88" hidden="1">
              <a:extLst>
                <a:ext uri="{63B3BB69-23CF-44E3-9099-C40C66FF867C}">
                  <a14:compatExt spid="_x0000_s43096"/>
                </a:ext>
                <a:ext uri="{FF2B5EF4-FFF2-40B4-BE49-F238E27FC236}">
                  <a16:creationId xmlns:a16="http://schemas.microsoft.com/office/drawing/2014/main" id="{00000000-0008-0000-0900-00005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40</xdr:row>
          <xdr:rowOff>180975</xdr:rowOff>
        </xdr:from>
        <xdr:to>
          <xdr:col>4</xdr:col>
          <xdr:colOff>342900</xdr:colOff>
          <xdr:row>42</xdr:row>
          <xdr:rowOff>0</xdr:rowOff>
        </xdr:to>
        <xdr:sp macro="" textlink="">
          <xdr:nvSpPr>
            <xdr:cNvPr id="43097" name="Check Box 89" hidden="1">
              <a:extLst>
                <a:ext uri="{63B3BB69-23CF-44E3-9099-C40C66FF867C}">
                  <a14:compatExt spid="_x0000_s43097"/>
                </a:ext>
                <a:ext uri="{FF2B5EF4-FFF2-40B4-BE49-F238E27FC236}">
                  <a16:creationId xmlns:a16="http://schemas.microsoft.com/office/drawing/2014/main" id="{00000000-0008-0000-0900-00005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40</xdr:row>
          <xdr:rowOff>180975</xdr:rowOff>
        </xdr:from>
        <xdr:to>
          <xdr:col>3</xdr:col>
          <xdr:colOff>342900</xdr:colOff>
          <xdr:row>42</xdr:row>
          <xdr:rowOff>0</xdr:rowOff>
        </xdr:to>
        <xdr:sp macro="" textlink="">
          <xdr:nvSpPr>
            <xdr:cNvPr id="43098" name="Check Box 90" hidden="1">
              <a:extLst>
                <a:ext uri="{63B3BB69-23CF-44E3-9099-C40C66FF867C}">
                  <a14:compatExt spid="_x0000_s43098"/>
                </a:ext>
                <a:ext uri="{FF2B5EF4-FFF2-40B4-BE49-F238E27FC236}">
                  <a16:creationId xmlns:a16="http://schemas.microsoft.com/office/drawing/2014/main" id="{00000000-0008-0000-0900-00005A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40</xdr:row>
          <xdr:rowOff>180975</xdr:rowOff>
        </xdr:from>
        <xdr:to>
          <xdr:col>4</xdr:col>
          <xdr:colOff>342900</xdr:colOff>
          <xdr:row>42</xdr:row>
          <xdr:rowOff>0</xdr:rowOff>
        </xdr:to>
        <xdr:sp macro="" textlink="">
          <xdr:nvSpPr>
            <xdr:cNvPr id="43100" name="Check Box 92" hidden="1">
              <a:extLst>
                <a:ext uri="{63B3BB69-23CF-44E3-9099-C40C66FF867C}">
                  <a14:compatExt spid="_x0000_s43100"/>
                </a:ext>
                <a:ext uri="{FF2B5EF4-FFF2-40B4-BE49-F238E27FC236}">
                  <a16:creationId xmlns:a16="http://schemas.microsoft.com/office/drawing/2014/main" id="{00000000-0008-0000-0900-00005C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37</xdr:row>
          <xdr:rowOff>180975</xdr:rowOff>
        </xdr:from>
        <xdr:to>
          <xdr:col>4</xdr:col>
          <xdr:colOff>342900</xdr:colOff>
          <xdr:row>39</xdr:row>
          <xdr:rowOff>0</xdr:rowOff>
        </xdr:to>
        <xdr:sp macro="" textlink="">
          <xdr:nvSpPr>
            <xdr:cNvPr id="43103" name="Check Box 95" hidden="1">
              <a:extLst>
                <a:ext uri="{63B3BB69-23CF-44E3-9099-C40C66FF867C}">
                  <a14:compatExt spid="_x0000_s43103"/>
                </a:ext>
                <a:ext uri="{FF2B5EF4-FFF2-40B4-BE49-F238E27FC236}">
                  <a16:creationId xmlns:a16="http://schemas.microsoft.com/office/drawing/2014/main" id="{00000000-0008-0000-0900-00005F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37</xdr:row>
          <xdr:rowOff>180975</xdr:rowOff>
        </xdr:from>
        <xdr:to>
          <xdr:col>4</xdr:col>
          <xdr:colOff>342900</xdr:colOff>
          <xdr:row>39</xdr:row>
          <xdr:rowOff>0</xdr:rowOff>
        </xdr:to>
        <xdr:sp macro="" textlink="">
          <xdr:nvSpPr>
            <xdr:cNvPr id="43104" name="Check Box 96" hidden="1">
              <a:extLst>
                <a:ext uri="{63B3BB69-23CF-44E3-9099-C40C66FF867C}">
                  <a14:compatExt spid="_x0000_s43104"/>
                </a:ext>
                <a:ext uri="{FF2B5EF4-FFF2-40B4-BE49-F238E27FC236}">
                  <a16:creationId xmlns:a16="http://schemas.microsoft.com/office/drawing/2014/main" id="{00000000-0008-0000-0900-000060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38</xdr:row>
          <xdr:rowOff>180975</xdr:rowOff>
        </xdr:from>
        <xdr:to>
          <xdr:col>4</xdr:col>
          <xdr:colOff>342900</xdr:colOff>
          <xdr:row>40</xdr:row>
          <xdr:rowOff>0</xdr:rowOff>
        </xdr:to>
        <xdr:sp macro="" textlink="">
          <xdr:nvSpPr>
            <xdr:cNvPr id="43105" name="Check Box 97" hidden="1">
              <a:extLst>
                <a:ext uri="{63B3BB69-23CF-44E3-9099-C40C66FF867C}">
                  <a14:compatExt spid="_x0000_s43105"/>
                </a:ext>
                <a:ext uri="{FF2B5EF4-FFF2-40B4-BE49-F238E27FC236}">
                  <a16:creationId xmlns:a16="http://schemas.microsoft.com/office/drawing/2014/main" id="{00000000-0008-0000-0900-00006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38</xdr:row>
          <xdr:rowOff>180975</xdr:rowOff>
        </xdr:from>
        <xdr:to>
          <xdr:col>4</xdr:col>
          <xdr:colOff>342900</xdr:colOff>
          <xdr:row>40</xdr:row>
          <xdr:rowOff>0</xdr:rowOff>
        </xdr:to>
        <xdr:sp macro="" textlink="">
          <xdr:nvSpPr>
            <xdr:cNvPr id="43106" name="Check Box 98" hidden="1">
              <a:extLst>
                <a:ext uri="{63B3BB69-23CF-44E3-9099-C40C66FF867C}">
                  <a14:compatExt spid="_x0000_s43106"/>
                </a:ext>
                <a:ext uri="{FF2B5EF4-FFF2-40B4-BE49-F238E27FC236}">
                  <a16:creationId xmlns:a16="http://schemas.microsoft.com/office/drawing/2014/main" id="{00000000-0008-0000-0900-00006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39</xdr:row>
          <xdr:rowOff>180975</xdr:rowOff>
        </xdr:from>
        <xdr:to>
          <xdr:col>4</xdr:col>
          <xdr:colOff>342900</xdr:colOff>
          <xdr:row>41</xdr:row>
          <xdr:rowOff>0</xdr:rowOff>
        </xdr:to>
        <xdr:sp macro="" textlink="">
          <xdr:nvSpPr>
            <xdr:cNvPr id="43107" name="Check Box 99" hidden="1">
              <a:extLst>
                <a:ext uri="{63B3BB69-23CF-44E3-9099-C40C66FF867C}">
                  <a14:compatExt spid="_x0000_s43107"/>
                </a:ext>
                <a:ext uri="{FF2B5EF4-FFF2-40B4-BE49-F238E27FC236}">
                  <a16:creationId xmlns:a16="http://schemas.microsoft.com/office/drawing/2014/main" id="{00000000-0008-0000-0900-00006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39</xdr:row>
          <xdr:rowOff>180975</xdr:rowOff>
        </xdr:from>
        <xdr:to>
          <xdr:col>4</xdr:col>
          <xdr:colOff>342900</xdr:colOff>
          <xdr:row>41</xdr:row>
          <xdr:rowOff>0</xdr:rowOff>
        </xdr:to>
        <xdr:sp macro="" textlink="">
          <xdr:nvSpPr>
            <xdr:cNvPr id="43108" name="Check Box 100" hidden="1">
              <a:extLst>
                <a:ext uri="{63B3BB69-23CF-44E3-9099-C40C66FF867C}">
                  <a14:compatExt spid="_x0000_s43108"/>
                </a:ext>
                <a:ext uri="{FF2B5EF4-FFF2-40B4-BE49-F238E27FC236}">
                  <a16:creationId xmlns:a16="http://schemas.microsoft.com/office/drawing/2014/main" id="{00000000-0008-0000-0900-00006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40</xdr:row>
          <xdr:rowOff>180975</xdr:rowOff>
        </xdr:from>
        <xdr:to>
          <xdr:col>4</xdr:col>
          <xdr:colOff>342900</xdr:colOff>
          <xdr:row>42</xdr:row>
          <xdr:rowOff>0</xdr:rowOff>
        </xdr:to>
        <xdr:sp macro="" textlink="">
          <xdr:nvSpPr>
            <xdr:cNvPr id="43109" name="Check Box 101" hidden="1">
              <a:extLst>
                <a:ext uri="{63B3BB69-23CF-44E3-9099-C40C66FF867C}">
                  <a14:compatExt spid="_x0000_s43109"/>
                </a:ext>
                <a:ext uri="{FF2B5EF4-FFF2-40B4-BE49-F238E27FC236}">
                  <a16:creationId xmlns:a16="http://schemas.microsoft.com/office/drawing/2014/main" id="{00000000-0008-0000-0900-00006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40</xdr:row>
          <xdr:rowOff>180975</xdr:rowOff>
        </xdr:from>
        <xdr:to>
          <xdr:col>4</xdr:col>
          <xdr:colOff>342900</xdr:colOff>
          <xdr:row>42</xdr:row>
          <xdr:rowOff>0</xdr:rowOff>
        </xdr:to>
        <xdr:sp macro="" textlink="">
          <xdr:nvSpPr>
            <xdr:cNvPr id="43110" name="Check Box 102" hidden="1">
              <a:extLst>
                <a:ext uri="{63B3BB69-23CF-44E3-9099-C40C66FF867C}">
                  <a14:compatExt spid="_x0000_s43110"/>
                </a:ext>
                <a:ext uri="{FF2B5EF4-FFF2-40B4-BE49-F238E27FC236}">
                  <a16:creationId xmlns:a16="http://schemas.microsoft.com/office/drawing/2014/main" id="{00000000-0008-0000-0900-00006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27</xdr:row>
          <xdr:rowOff>180975</xdr:rowOff>
        </xdr:from>
        <xdr:to>
          <xdr:col>3</xdr:col>
          <xdr:colOff>342900</xdr:colOff>
          <xdr:row>29</xdr:row>
          <xdr:rowOff>0</xdr:rowOff>
        </xdr:to>
        <xdr:sp macro="" textlink="">
          <xdr:nvSpPr>
            <xdr:cNvPr id="43113" name="Check Box 105" hidden="1">
              <a:extLst>
                <a:ext uri="{63B3BB69-23CF-44E3-9099-C40C66FF867C}">
                  <a14:compatExt spid="_x0000_s43113"/>
                </a:ext>
                <a:ext uri="{FF2B5EF4-FFF2-40B4-BE49-F238E27FC236}">
                  <a16:creationId xmlns:a16="http://schemas.microsoft.com/office/drawing/2014/main" id="{00000000-0008-0000-0900-00006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26</xdr:row>
          <xdr:rowOff>180975</xdr:rowOff>
        </xdr:from>
        <xdr:to>
          <xdr:col>4</xdr:col>
          <xdr:colOff>342900</xdr:colOff>
          <xdr:row>28</xdr:row>
          <xdr:rowOff>0</xdr:rowOff>
        </xdr:to>
        <xdr:sp macro="" textlink="">
          <xdr:nvSpPr>
            <xdr:cNvPr id="43114" name="Check Box 106" hidden="1">
              <a:extLst>
                <a:ext uri="{63B3BB69-23CF-44E3-9099-C40C66FF867C}">
                  <a14:compatExt spid="_x0000_s43114"/>
                </a:ext>
                <a:ext uri="{FF2B5EF4-FFF2-40B4-BE49-F238E27FC236}">
                  <a16:creationId xmlns:a16="http://schemas.microsoft.com/office/drawing/2014/main" id="{00000000-0008-0000-0900-00006A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27</xdr:row>
          <xdr:rowOff>180975</xdr:rowOff>
        </xdr:from>
        <xdr:to>
          <xdr:col>4</xdr:col>
          <xdr:colOff>342900</xdr:colOff>
          <xdr:row>29</xdr:row>
          <xdr:rowOff>0</xdr:rowOff>
        </xdr:to>
        <xdr:sp macro="" textlink="">
          <xdr:nvSpPr>
            <xdr:cNvPr id="43115" name="Check Box 107" hidden="1">
              <a:extLst>
                <a:ext uri="{63B3BB69-23CF-44E3-9099-C40C66FF867C}">
                  <a14:compatExt spid="_x0000_s43115"/>
                </a:ext>
                <a:ext uri="{FF2B5EF4-FFF2-40B4-BE49-F238E27FC236}">
                  <a16:creationId xmlns:a16="http://schemas.microsoft.com/office/drawing/2014/main" id="{00000000-0008-0000-0900-00006B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27</xdr:row>
          <xdr:rowOff>180975</xdr:rowOff>
        </xdr:from>
        <xdr:to>
          <xdr:col>4</xdr:col>
          <xdr:colOff>342900</xdr:colOff>
          <xdr:row>29</xdr:row>
          <xdr:rowOff>0</xdr:rowOff>
        </xdr:to>
        <xdr:sp macro="" textlink="">
          <xdr:nvSpPr>
            <xdr:cNvPr id="43118" name="Check Box 110" hidden="1">
              <a:extLst>
                <a:ext uri="{63B3BB69-23CF-44E3-9099-C40C66FF867C}">
                  <a14:compatExt spid="_x0000_s43118"/>
                </a:ext>
                <a:ext uri="{FF2B5EF4-FFF2-40B4-BE49-F238E27FC236}">
                  <a16:creationId xmlns:a16="http://schemas.microsoft.com/office/drawing/2014/main" id="{00000000-0008-0000-0900-00006E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29</xdr:row>
          <xdr:rowOff>180975</xdr:rowOff>
        </xdr:from>
        <xdr:to>
          <xdr:col>3</xdr:col>
          <xdr:colOff>342900</xdr:colOff>
          <xdr:row>31</xdr:row>
          <xdr:rowOff>0</xdr:rowOff>
        </xdr:to>
        <xdr:sp macro="" textlink="">
          <xdr:nvSpPr>
            <xdr:cNvPr id="43121" name="Check Box 113" hidden="1">
              <a:extLst>
                <a:ext uri="{63B3BB69-23CF-44E3-9099-C40C66FF867C}">
                  <a14:compatExt spid="_x0000_s43121"/>
                </a:ext>
                <a:ext uri="{FF2B5EF4-FFF2-40B4-BE49-F238E27FC236}">
                  <a16:creationId xmlns:a16="http://schemas.microsoft.com/office/drawing/2014/main" id="{00000000-0008-0000-0900-00007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29</xdr:row>
          <xdr:rowOff>180975</xdr:rowOff>
        </xdr:from>
        <xdr:to>
          <xdr:col>4</xdr:col>
          <xdr:colOff>342900</xdr:colOff>
          <xdr:row>31</xdr:row>
          <xdr:rowOff>0</xdr:rowOff>
        </xdr:to>
        <xdr:sp macro="" textlink="">
          <xdr:nvSpPr>
            <xdr:cNvPr id="43123" name="Check Box 115" hidden="1">
              <a:extLst>
                <a:ext uri="{63B3BB69-23CF-44E3-9099-C40C66FF867C}">
                  <a14:compatExt spid="_x0000_s43123"/>
                </a:ext>
                <a:ext uri="{FF2B5EF4-FFF2-40B4-BE49-F238E27FC236}">
                  <a16:creationId xmlns:a16="http://schemas.microsoft.com/office/drawing/2014/main" id="{00000000-0008-0000-0900-00007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30</xdr:row>
          <xdr:rowOff>180975</xdr:rowOff>
        </xdr:from>
        <xdr:to>
          <xdr:col>3</xdr:col>
          <xdr:colOff>342900</xdr:colOff>
          <xdr:row>32</xdr:row>
          <xdr:rowOff>0</xdr:rowOff>
        </xdr:to>
        <xdr:sp macro="" textlink="">
          <xdr:nvSpPr>
            <xdr:cNvPr id="43125" name="Check Box 117" hidden="1">
              <a:extLst>
                <a:ext uri="{63B3BB69-23CF-44E3-9099-C40C66FF867C}">
                  <a14:compatExt spid="_x0000_s43125"/>
                </a:ext>
                <a:ext uri="{FF2B5EF4-FFF2-40B4-BE49-F238E27FC236}">
                  <a16:creationId xmlns:a16="http://schemas.microsoft.com/office/drawing/2014/main" id="{00000000-0008-0000-0900-00007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29</xdr:row>
          <xdr:rowOff>180975</xdr:rowOff>
        </xdr:from>
        <xdr:to>
          <xdr:col>4</xdr:col>
          <xdr:colOff>342900</xdr:colOff>
          <xdr:row>31</xdr:row>
          <xdr:rowOff>0</xdr:rowOff>
        </xdr:to>
        <xdr:sp macro="" textlink="">
          <xdr:nvSpPr>
            <xdr:cNvPr id="43126" name="Check Box 118" hidden="1">
              <a:extLst>
                <a:ext uri="{63B3BB69-23CF-44E3-9099-C40C66FF867C}">
                  <a14:compatExt spid="_x0000_s43126"/>
                </a:ext>
                <a:ext uri="{FF2B5EF4-FFF2-40B4-BE49-F238E27FC236}">
                  <a16:creationId xmlns:a16="http://schemas.microsoft.com/office/drawing/2014/main" id="{00000000-0008-0000-0900-00007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30</xdr:row>
          <xdr:rowOff>180975</xdr:rowOff>
        </xdr:from>
        <xdr:to>
          <xdr:col>4</xdr:col>
          <xdr:colOff>342900</xdr:colOff>
          <xdr:row>32</xdr:row>
          <xdr:rowOff>0</xdr:rowOff>
        </xdr:to>
        <xdr:sp macro="" textlink="">
          <xdr:nvSpPr>
            <xdr:cNvPr id="43127" name="Check Box 119" hidden="1">
              <a:extLst>
                <a:ext uri="{63B3BB69-23CF-44E3-9099-C40C66FF867C}">
                  <a14:compatExt spid="_x0000_s43127"/>
                </a:ext>
                <a:ext uri="{FF2B5EF4-FFF2-40B4-BE49-F238E27FC236}">
                  <a16:creationId xmlns:a16="http://schemas.microsoft.com/office/drawing/2014/main" id="{00000000-0008-0000-0900-00007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31</xdr:row>
          <xdr:rowOff>180975</xdr:rowOff>
        </xdr:from>
        <xdr:to>
          <xdr:col>3</xdr:col>
          <xdr:colOff>342900</xdr:colOff>
          <xdr:row>33</xdr:row>
          <xdr:rowOff>0</xdr:rowOff>
        </xdr:to>
        <xdr:sp macro="" textlink="">
          <xdr:nvSpPr>
            <xdr:cNvPr id="43129" name="Check Box 121" hidden="1">
              <a:extLst>
                <a:ext uri="{63B3BB69-23CF-44E3-9099-C40C66FF867C}">
                  <a14:compatExt spid="_x0000_s43129"/>
                </a:ext>
                <a:ext uri="{FF2B5EF4-FFF2-40B4-BE49-F238E27FC236}">
                  <a16:creationId xmlns:a16="http://schemas.microsoft.com/office/drawing/2014/main" id="{00000000-0008-0000-0900-00007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30</xdr:row>
          <xdr:rowOff>180975</xdr:rowOff>
        </xdr:from>
        <xdr:to>
          <xdr:col>4</xdr:col>
          <xdr:colOff>342900</xdr:colOff>
          <xdr:row>32</xdr:row>
          <xdr:rowOff>0</xdr:rowOff>
        </xdr:to>
        <xdr:sp macro="" textlink="">
          <xdr:nvSpPr>
            <xdr:cNvPr id="43130" name="Check Box 122" hidden="1">
              <a:extLst>
                <a:ext uri="{63B3BB69-23CF-44E3-9099-C40C66FF867C}">
                  <a14:compatExt spid="_x0000_s43130"/>
                </a:ext>
                <a:ext uri="{FF2B5EF4-FFF2-40B4-BE49-F238E27FC236}">
                  <a16:creationId xmlns:a16="http://schemas.microsoft.com/office/drawing/2014/main" id="{00000000-0008-0000-0900-00007A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31</xdr:row>
          <xdr:rowOff>180975</xdr:rowOff>
        </xdr:from>
        <xdr:to>
          <xdr:col>4</xdr:col>
          <xdr:colOff>342900</xdr:colOff>
          <xdr:row>33</xdr:row>
          <xdr:rowOff>0</xdr:rowOff>
        </xdr:to>
        <xdr:sp macro="" textlink="">
          <xdr:nvSpPr>
            <xdr:cNvPr id="43131" name="Check Box 123" hidden="1">
              <a:extLst>
                <a:ext uri="{63B3BB69-23CF-44E3-9099-C40C66FF867C}">
                  <a14:compatExt spid="_x0000_s43131"/>
                </a:ext>
                <a:ext uri="{FF2B5EF4-FFF2-40B4-BE49-F238E27FC236}">
                  <a16:creationId xmlns:a16="http://schemas.microsoft.com/office/drawing/2014/main" id="{00000000-0008-0000-0900-00007B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32</xdr:row>
          <xdr:rowOff>180975</xdr:rowOff>
        </xdr:from>
        <xdr:to>
          <xdr:col>3</xdr:col>
          <xdr:colOff>342900</xdr:colOff>
          <xdr:row>34</xdr:row>
          <xdr:rowOff>0</xdr:rowOff>
        </xdr:to>
        <xdr:sp macro="" textlink="">
          <xdr:nvSpPr>
            <xdr:cNvPr id="43133" name="Check Box 125" hidden="1">
              <a:extLst>
                <a:ext uri="{63B3BB69-23CF-44E3-9099-C40C66FF867C}">
                  <a14:compatExt spid="_x0000_s43133"/>
                </a:ext>
                <a:ext uri="{FF2B5EF4-FFF2-40B4-BE49-F238E27FC236}">
                  <a16:creationId xmlns:a16="http://schemas.microsoft.com/office/drawing/2014/main" id="{00000000-0008-0000-0900-00007D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31</xdr:row>
          <xdr:rowOff>180975</xdr:rowOff>
        </xdr:from>
        <xdr:to>
          <xdr:col>4</xdr:col>
          <xdr:colOff>342900</xdr:colOff>
          <xdr:row>33</xdr:row>
          <xdr:rowOff>0</xdr:rowOff>
        </xdr:to>
        <xdr:sp macro="" textlink="">
          <xdr:nvSpPr>
            <xdr:cNvPr id="43134" name="Check Box 126" hidden="1">
              <a:extLst>
                <a:ext uri="{63B3BB69-23CF-44E3-9099-C40C66FF867C}">
                  <a14:compatExt spid="_x0000_s43134"/>
                </a:ext>
                <a:ext uri="{FF2B5EF4-FFF2-40B4-BE49-F238E27FC236}">
                  <a16:creationId xmlns:a16="http://schemas.microsoft.com/office/drawing/2014/main" id="{00000000-0008-0000-0900-00007E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32</xdr:row>
          <xdr:rowOff>180975</xdr:rowOff>
        </xdr:from>
        <xdr:to>
          <xdr:col>4</xdr:col>
          <xdr:colOff>342900</xdr:colOff>
          <xdr:row>34</xdr:row>
          <xdr:rowOff>0</xdr:rowOff>
        </xdr:to>
        <xdr:sp macro="" textlink="">
          <xdr:nvSpPr>
            <xdr:cNvPr id="43135" name="Check Box 127" hidden="1">
              <a:extLst>
                <a:ext uri="{63B3BB69-23CF-44E3-9099-C40C66FF867C}">
                  <a14:compatExt spid="_x0000_s43135"/>
                </a:ext>
                <a:ext uri="{FF2B5EF4-FFF2-40B4-BE49-F238E27FC236}">
                  <a16:creationId xmlns:a16="http://schemas.microsoft.com/office/drawing/2014/main" id="{00000000-0008-0000-0900-00007F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33</xdr:row>
          <xdr:rowOff>180975</xdr:rowOff>
        </xdr:from>
        <xdr:to>
          <xdr:col>3</xdr:col>
          <xdr:colOff>342900</xdr:colOff>
          <xdr:row>35</xdr:row>
          <xdr:rowOff>0</xdr:rowOff>
        </xdr:to>
        <xdr:sp macro="" textlink="">
          <xdr:nvSpPr>
            <xdr:cNvPr id="43137" name="Check Box 129" hidden="1">
              <a:extLst>
                <a:ext uri="{63B3BB69-23CF-44E3-9099-C40C66FF867C}">
                  <a14:compatExt spid="_x0000_s43137"/>
                </a:ext>
                <a:ext uri="{FF2B5EF4-FFF2-40B4-BE49-F238E27FC236}">
                  <a16:creationId xmlns:a16="http://schemas.microsoft.com/office/drawing/2014/main" id="{00000000-0008-0000-0900-00008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32</xdr:row>
          <xdr:rowOff>180975</xdr:rowOff>
        </xdr:from>
        <xdr:to>
          <xdr:col>4</xdr:col>
          <xdr:colOff>342900</xdr:colOff>
          <xdr:row>34</xdr:row>
          <xdr:rowOff>0</xdr:rowOff>
        </xdr:to>
        <xdr:sp macro="" textlink="">
          <xdr:nvSpPr>
            <xdr:cNvPr id="43138" name="Check Box 130" hidden="1">
              <a:extLst>
                <a:ext uri="{63B3BB69-23CF-44E3-9099-C40C66FF867C}">
                  <a14:compatExt spid="_x0000_s43138"/>
                </a:ext>
                <a:ext uri="{FF2B5EF4-FFF2-40B4-BE49-F238E27FC236}">
                  <a16:creationId xmlns:a16="http://schemas.microsoft.com/office/drawing/2014/main" id="{00000000-0008-0000-0900-00008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33</xdr:row>
          <xdr:rowOff>180975</xdr:rowOff>
        </xdr:from>
        <xdr:to>
          <xdr:col>4</xdr:col>
          <xdr:colOff>342900</xdr:colOff>
          <xdr:row>35</xdr:row>
          <xdr:rowOff>0</xdr:rowOff>
        </xdr:to>
        <xdr:sp macro="" textlink="">
          <xdr:nvSpPr>
            <xdr:cNvPr id="43139" name="Check Box 131" hidden="1">
              <a:extLst>
                <a:ext uri="{63B3BB69-23CF-44E3-9099-C40C66FF867C}">
                  <a14:compatExt spid="_x0000_s43139"/>
                </a:ext>
                <a:ext uri="{FF2B5EF4-FFF2-40B4-BE49-F238E27FC236}">
                  <a16:creationId xmlns:a16="http://schemas.microsoft.com/office/drawing/2014/main" id="{00000000-0008-0000-0900-00008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34</xdr:row>
          <xdr:rowOff>180975</xdr:rowOff>
        </xdr:from>
        <xdr:to>
          <xdr:col>3</xdr:col>
          <xdr:colOff>342900</xdr:colOff>
          <xdr:row>36</xdr:row>
          <xdr:rowOff>0</xdr:rowOff>
        </xdr:to>
        <xdr:sp macro="" textlink="">
          <xdr:nvSpPr>
            <xdr:cNvPr id="43141" name="Check Box 133" hidden="1">
              <a:extLst>
                <a:ext uri="{63B3BB69-23CF-44E3-9099-C40C66FF867C}">
                  <a14:compatExt spid="_x0000_s43141"/>
                </a:ext>
                <a:ext uri="{FF2B5EF4-FFF2-40B4-BE49-F238E27FC236}">
                  <a16:creationId xmlns:a16="http://schemas.microsoft.com/office/drawing/2014/main" id="{00000000-0008-0000-0900-00008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33</xdr:row>
          <xdr:rowOff>180975</xdr:rowOff>
        </xdr:from>
        <xdr:to>
          <xdr:col>4</xdr:col>
          <xdr:colOff>342900</xdr:colOff>
          <xdr:row>35</xdr:row>
          <xdr:rowOff>0</xdr:rowOff>
        </xdr:to>
        <xdr:sp macro="" textlink="">
          <xdr:nvSpPr>
            <xdr:cNvPr id="43142" name="Check Box 134" hidden="1">
              <a:extLst>
                <a:ext uri="{63B3BB69-23CF-44E3-9099-C40C66FF867C}">
                  <a14:compatExt spid="_x0000_s43142"/>
                </a:ext>
                <a:ext uri="{FF2B5EF4-FFF2-40B4-BE49-F238E27FC236}">
                  <a16:creationId xmlns:a16="http://schemas.microsoft.com/office/drawing/2014/main" id="{00000000-0008-0000-0900-00008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34</xdr:row>
          <xdr:rowOff>180975</xdr:rowOff>
        </xdr:from>
        <xdr:to>
          <xdr:col>4</xdr:col>
          <xdr:colOff>342900</xdr:colOff>
          <xdr:row>36</xdr:row>
          <xdr:rowOff>0</xdr:rowOff>
        </xdr:to>
        <xdr:sp macro="" textlink="">
          <xdr:nvSpPr>
            <xdr:cNvPr id="43143" name="Check Box 135" hidden="1">
              <a:extLst>
                <a:ext uri="{63B3BB69-23CF-44E3-9099-C40C66FF867C}">
                  <a14:compatExt spid="_x0000_s43143"/>
                </a:ext>
                <a:ext uri="{FF2B5EF4-FFF2-40B4-BE49-F238E27FC236}">
                  <a16:creationId xmlns:a16="http://schemas.microsoft.com/office/drawing/2014/main" id="{00000000-0008-0000-0900-00008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35</xdr:row>
          <xdr:rowOff>180975</xdr:rowOff>
        </xdr:from>
        <xdr:to>
          <xdr:col>3</xdr:col>
          <xdr:colOff>342900</xdr:colOff>
          <xdr:row>37</xdr:row>
          <xdr:rowOff>0</xdr:rowOff>
        </xdr:to>
        <xdr:sp macro="" textlink="">
          <xdr:nvSpPr>
            <xdr:cNvPr id="43145" name="Check Box 137" hidden="1">
              <a:extLst>
                <a:ext uri="{63B3BB69-23CF-44E3-9099-C40C66FF867C}">
                  <a14:compatExt spid="_x0000_s43145"/>
                </a:ext>
                <a:ext uri="{FF2B5EF4-FFF2-40B4-BE49-F238E27FC236}">
                  <a16:creationId xmlns:a16="http://schemas.microsoft.com/office/drawing/2014/main" id="{00000000-0008-0000-0900-00008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34</xdr:row>
          <xdr:rowOff>180975</xdr:rowOff>
        </xdr:from>
        <xdr:to>
          <xdr:col>4</xdr:col>
          <xdr:colOff>342900</xdr:colOff>
          <xdr:row>36</xdr:row>
          <xdr:rowOff>0</xdr:rowOff>
        </xdr:to>
        <xdr:sp macro="" textlink="">
          <xdr:nvSpPr>
            <xdr:cNvPr id="43146" name="Check Box 138" hidden="1">
              <a:extLst>
                <a:ext uri="{63B3BB69-23CF-44E3-9099-C40C66FF867C}">
                  <a14:compatExt spid="_x0000_s43146"/>
                </a:ext>
                <a:ext uri="{FF2B5EF4-FFF2-40B4-BE49-F238E27FC236}">
                  <a16:creationId xmlns:a16="http://schemas.microsoft.com/office/drawing/2014/main" id="{00000000-0008-0000-0900-00008A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35</xdr:row>
          <xdr:rowOff>180975</xdr:rowOff>
        </xdr:from>
        <xdr:to>
          <xdr:col>4</xdr:col>
          <xdr:colOff>342900</xdr:colOff>
          <xdr:row>37</xdr:row>
          <xdr:rowOff>0</xdr:rowOff>
        </xdr:to>
        <xdr:sp macro="" textlink="">
          <xdr:nvSpPr>
            <xdr:cNvPr id="43147" name="Check Box 139" hidden="1">
              <a:extLst>
                <a:ext uri="{63B3BB69-23CF-44E3-9099-C40C66FF867C}">
                  <a14:compatExt spid="_x0000_s43147"/>
                </a:ext>
                <a:ext uri="{FF2B5EF4-FFF2-40B4-BE49-F238E27FC236}">
                  <a16:creationId xmlns:a16="http://schemas.microsoft.com/office/drawing/2014/main" id="{00000000-0008-0000-0900-00008B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marnellfinancial.com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95.xml"/><Relationship Id="rId117" Type="http://schemas.openxmlformats.org/officeDocument/2006/relationships/ctrlProp" Target="../ctrlProps/ctrlProp186.xml"/><Relationship Id="rId21" Type="http://schemas.openxmlformats.org/officeDocument/2006/relationships/ctrlProp" Target="../ctrlProps/ctrlProp90.xml"/><Relationship Id="rId42" Type="http://schemas.openxmlformats.org/officeDocument/2006/relationships/ctrlProp" Target="../ctrlProps/ctrlProp111.xml"/><Relationship Id="rId47" Type="http://schemas.openxmlformats.org/officeDocument/2006/relationships/ctrlProp" Target="../ctrlProps/ctrlProp116.xml"/><Relationship Id="rId63" Type="http://schemas.openxmlformats.org/officeDocument/2006/relationships/ctrlProp" Target="../ctrlProps/ctrlProp132.xml"/><Relationship Id="rId68" Type="http://schemas.openxmlformats.org/officeDocument/2006/relationships/ctrlProp" Target="../ctrlProps/ctrlProp137.xml"/><Relationship Id="rId84" Type="http://schemas.openxmlformats.org/officeDocument/2006/relationships/ctrlProp" Target="../ctrlProps/ctrlProp153.xml"/><Relationship Id="rId89" Type="http://schemas.openxmlformats.org/officeDocument/2006/relationships/ctrlProp" Target="../ctrlProps/ctrlProp158.xml"/><Relationship Id="rId112" Type="http://schemas.openxmlformats.org/officeDocument/2006/relationships/ctrlProp" Target="../ctrlProps/ctrlProp181.xml"/><Relationship Id="rId16" Type="http://schemas.openxmlformats.org/officeDocument/2006/relationships/ctrlProp" Target="../ctrlProps/ctrlProp85.xml"/><Relationship Id="rId107" Type="http://schemas.openxmlformats.org/officeDocument/2006/relationships/ctrlProp" Target="../ctrlProps/ctrlProp176.xml"/><Relationship Id="rId11" Type="http://schemas.openxmlformats.org/officeDocument/2006/relationships/ctrlProp" Target="../ctrlProps/ctrlProp80.xml"/><Relationship Id="rId32" Type="http://schemas.openxmlformats.org/officeDocument/2006/relationships/ctrlProp" Target="../ctrlProps/ctrlProp101.xml"/><Relationship Id="rId37" Type="http://schemas.openxmlformats.org/officeDocument/2006/relationships/ctrlProp" Target="../ctrlProps/ctrlProp106.xml"/><Relationship Id="rId53" Type="http://schemas.openxmlformats.org/officeDocument/2006/relationships/ctrlProp" Target="../ctrlProps/ctrlProp122.xml"/><Relationship Id="rId58" Type="http://schemas.openxmlformats.org/officeDocument/2006/relationships/ctrlProp" Target="../ctrlProps/ctrlProp127.xml"/><Relationship Id="rId74" Type="http://schemas.openxmlformats.org/officeDocument/2006/relationships/ctrlProp" Target="../ctrlProps/ctrlProp143.xml"/><Relationship Id="rId79" Type="http://schemas.openxmlformats.org/officeDocument/2006/relationships/ctrlProp" Target="../ctrlProps/ctrlProp148.xml"/><Relationship Id="rId102" Type="http://schemas.openxmlformats.org/officeDocument/2006/relationships/ctrlProp" Target="../ctrlProps/ctrlProp171.xml"/><Relationship Id="rId5" Type="http://schemas.openxmlformats.org/officeDocument/2006/relationships/ctrlProp" Target="../ctrlProps/ctrlProp74.xml"/><Relationship Id="rId61" Type="http://schemas.openxmlformats.org/officeDocument/2006/relationships/ctrlProp" Target="../ctrlProps/ctrlProp130.xml"/><Relationship Id="rId82" Type="http://schemas.openxmlformats.org/officeDocument/2006/relationships/ctrlProp" Target="../ctrlProps/ctrlProp151.xml"/><Relationship Id="rId90" Type="http://schemas.openxmlformats.org/officeDocument/2006/relationships/ctrlProp" Target="../ctrlProps/ctrlProp159.xml"/><Relationship Id="rId95" Type="http://schemas.openxmlformats.org/officeDocument/2006/relationships/ctrlProp" Target="../ctrlProps/ctrlProp164.xml"/><Relationship Id="rId19" Type="http://schemas.openxmlformats.org/officeDocument/2006/relationships/ctrlProp" Target="../ctrlProps/ctrlProp88.xml"/><Relationship Id="rId14" Type="http://schemas.openxmlformats.org/officeDocument/2006/relationships/ctrlProp" Target="../ctrlProps/ctrlProp83.xml"/><Relationship Id="rId22" Type="http://schemas.openxmlformats.org/officeDocument/2006/relationships/ctrlProp" Target="../ctrlProps/ctrlProp91.xml"/><Relationship Id="rId27" Type="http://schemas.openxmlformats.org/officeDocument/2006/relationships/ctrlProp" Target="../ctrlProps/ctrlProp96.xml"/><Relationship Id="rId30" Type="http://schemas.openxmlformats.org/officeDocument/2006/relationships/ctrlProp" Target="../ctrlProps/ctrlProp99.xml"/><Relationship Id="rId35" Type="http://schemas.openxmlformats.org/officeDocument/2006/relationships/ctrlProp" Target="../ctrlProps/ctrlProp104.xml"/><Relationship Id="rId43" Type="http://schemas.openxmlformats.org/officeDocument/2006/relationships/ctrlProp" Target="../ctrlProps/ctrlProp112.xml"/><Relationship Id="rId48" Type="http://schemas.openxmlformats.org/officeDocument/2006/relationships/ctrlProp" Target="../ctrlProps/ctrlProp117.xml"/><Relationship Id="rId56" Type="http://schemas.openxmlformats.org/officeDocument/2006/relationships/ctrlProp" Target="../ctrlProps/ctrlProp125.xml"/><Relationship Id="rId64" Type="http://schemas.openxmlformats.org/officeDocument/2006/relationships/ctrlProp" Target="../ctrlProps/ctrlProp133.xml"/><Relationship Id="rId69" Type="http://schemas.openxmlformats.org/officeDocument/2006/relationships/ctrlProp" Target="../ctrlProps/ctrlProp138.xml"/><Relationship Id="rId77" Type="http://schemas.openxmlformats.org/officeDocument/2006/relationships/ctrlProp" Target="../ctrlProps/ctrlProp146.xml"/><Relationship Id="rId100" Type="http://schemas.openxmlformats.org/officeDocument/2006/relationships/ctrlProp" Target="../ctrlProps/ctrlProp169.xml"/><Relationship Id="rId105" Type="http://schemas.openxmlformats.org/officeDocument/2006/relationships/ctrlProp" Target="../ctrlProps/ctrlProp174.xml"/><Relationship Id="rId113" Type="http://schemas.openxmlformats.org/officeDocument/2006/relationships/ctrlProp" Target="../ctrlProps/ctrlProp182.xml"/><Relationship Id="rId118" Type="http://schemas.openxmlformats.org/officeDocument/2006/relationships/ctrlProp" Target="../ctrlProps/ctrlProp187.xml"/><Relationship Id="rId8" Type="http://schemas.openxmlformats.org/officeDocument/2006/relationships/ctrlProp" Target="../ctrlProps/ctrlProp77.xml"/><Relationship Id="rId51" Type="http://schemas.openxmlformats.org/officeDocument/2006/relationships/ctrlProp" Target="../ctrlProps/ctrlProp120.xml"/><Relationship Id="rId72" Type="http://schemas.openxmlformats.org/officeDocument/2006/relationships/ctrlProp" Target="../ctrlProps/ctrlProp141.xml"/><Relationship Id="rId80" Type="http://schemas.openxmlformats.org/officeDocument/2006/relationships/ctrlProp" Target="../ctrlProps/ctrlProp149.xml"/><Relationship Id="rId85" Type="http://schemas.openxmlformats.org/officeDocument/2006/relationships/ctrlProp" Target="../ctrlProps/ctrlProp154.xml"/><Relationship Id="rId93" Type="http://schemas.openxmlformats.org/officeDocument/2006/relationships/ctrlProp" Target="../ctrlProps/ctrlProp162.xml"/><Relationship Id="rId98" Type="http://schemas.openxmlformats.org/officeDocument/2006/relationships/ctrlProp" Target="../ctrlProps/ctrlProp167.xml"/><Relationship Id="rId121" Type="http://schemas.openxmlformats.org/officeDocument/2006/relationships/ctrlProp" Target="../ctrlProps/ctrlProp190.xml"/><Relationship Id="rId3" Type="http://schemas.openxmlformats.org/officeDocument/2006/relationships/vmlDrawing" Target="../drawings/vmlDrawing8.vml"/><Relationship Id="rId12" Type="http://schemas.openxmlformats.org/officeDocument/2006/relationships/ctrlProp" Target="../ctrlProps/ctrlProp81.xml"/><Relationship Id="rId17" Type="http://schemas.openxmlformats.org/officeDocument/2006/relationships/ctrlProp" Target="../ctrlProps/ctrlProp86.xml"/><Relationship Id="rId25" Type="http://schemas.openxmlformats.org/officeDocument/2006/relationships/ctrlProp" Target="../ctrlProps/ctrlProp94.xml"/><Relationship Id="rId33" Type="http://schemas.openxmlformats.org/officeDocument/2006/relationships/ctrlProp" Target="../ctrlProps/ctrlProp102.xml"/><Relationship Id="rId38" Type="http://schemas.openxmlformats.org/officeDocument/2006/relationships/ctrlProp" Target="../ctrlProps/ctrlProp107.xml"/><Relationship Id="rId46" Type="http://schemas.openxmlformats.org/officeDocument/2006/relationships/ctrlProp" Target="../ctrlProps/ctrlProp115.xml"/><Relationship Id="rId59" Type="http://schemas.openxmlformats.org/officeDocument/2006/relationships/ctrlProp" Target="../ctrlProps/ctrlProp128.xml"/><Relationship Id="rId67" Type="http://schemas.openxmlformats.org/officeDocument/2006/relationships/ctrlProp" Target="../ctrlProps/ctrlProp136.xml"/><Relationship Id="rId103" Type="http://schemas.openxmlformats.org/officeDocument/2006/relationships/ctrlProp" Target="../ctrlProps/ctrlProp172.xml"/><Relationship Id="rId108" Type="http://schemas.openxmlformats.org/officeDocument/2006/relationships/ctrlProp" Target="../ctrlProps/ctrlProp177.xml"/><Relationship Id="rId116" Type="http://schemas.openxmlformats.org/officeDocument/2006/relationships/ctrlProp" Target="../ctrlProps/ctrlProp185.xml"/><Relationship Id="rId20" Type="http://schemas.openxmlformats.org/officeDocument/2006/relationships/ctrlProp" Target="../ctrlProps/ctrlProp89.xml"/><Relationship Id="rId41" Type="http://schemas.openxmlformats.org/officeDocument/2006/relationships/ctrlProp" Target="../ctrlProps/ctrlProp110.xml"/><Relationship Id="rId54" Type="http://schemas.openxmlformats.org/officeDocument/2006/relationships/ctrlProp" Target="../ctrlProps/ctrlProp123.xml"/><Relationship Id="rId62" Type="http://schemas.openxmlformats.org/officeDocument/2006/relationships/ctrlProp" Target="../ctrlProps/ctrlProp131.xml"/><Relationship Id="rId70" Type="http://schemas.openxmlformats.org/officeDocument/2006/relationships/ctrlProp" Target="../ctrlProps/ctrlProp139.xml"/><Relationship Id="rId75" Type="http://schemas.openxmlformats.org/officeDocument/2006/relationships/ctrlProp" Target="../ctrlProps/ctrlProp144.xml"/><Relationship Id="rId83" Type="http://schemas.openxmlformats.org/officeDocument/2006/relationships/ctrlProp" Target="../ctrlProps/ctrlProp152.xml"/><Relationship Id="rId88" Type="http://schemas.openxmlformats.org/officeDocument/2006/relationships/ctrlProp" Target="../ctrlProps/ctrlProp157.xml"/><Relationship Id="rId91" Type="http://schemas.openxmlformats.org/officeDocument/2006/relationships/ctrlProp" Target="../ctrlProps/ctrlProp160.xml"/><Relationship Id="rId96" Type="http://schemas.openxmlformats.org/officeDocument/2006/relationships/ctrlProp" Target="../ctrlProps/ctrlProp165.xml"/><Relationship Id="rId111" Type="http://schemas.openxmlformats.org/officeDocument/2006/relationships/ctrlProp" Target="../ctrlProps/ctrlProp18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75.xml"/><Relationship Id="rId15" Type="http://schemas.openxmlformats.org/officeDocument/2006/relationships/ctrlProp" Target="../ctrlProps/ctrlProp84.xml"/><Relationship Id="rId23" Type="http://schemas.openxmlformats.org/officeDocument/2006/relationships/ctrlProp" Target="../ctrlProps/ctrlProp92.xml"/><Relationship Id="rId28" Type="http://schemas.openxmlformats.org/officeDocument/2006/relationships/ctrlProp" Target="../ctrlProps/ctrlProp97.xml"/><Relationship Id="rId36" Type="http://schemas.openxmlformats.org/officeDocument/2006/relationships/ctrlProp" Target="../ctrlProps/ctrlProp105.xml"/><Relationship Id="rId49" Type="http://schemas.openxmlformats.org/officeDocument/2006/relationships/ctrlProp" Target="../ctrlProps/ctrlProp118.xml"/><Relationship Id="rId57" Type="http://schemas.openxmlformats.org/officeDocument/2006/relationships/ctrlProp" Target="../ctrlProps/ctrlProp126.xml"/><Relationship Id="rId106" Type="http://schemas.openxmlformats.org/officeDocument/2006/relationships/ctrlProp" Target="../ctrlProps/ctrlProp175.xml"/><Relationship Id="rId114" Type="http://schemas.openxmlformats.org/officeDocument/2006/relationships/ctrlProp" Target="../ctrlProps/ctrlProp183.xml"/><Relationship Id="rId119" Type="http://schemas.openxmlformats.org/officeDocument/2006/relationships/ctrlProp" Target="../ctrlProps/ctrlProp188.xml"/><Relationship Id="rId10" Type="http://schemas.openxmlformats.org/officeDocument/2006/relationships/ctrlProp" Target="../ctrlProps/ctrlProp79.xml"/><Relationship Id="rId31" Type="http://schemas.openxmlformats.org/officeDocument/2006/relationships/ctrlProp" Target="../ctrlProps/ctrlProp100.xml"/><Relationship Id="rId44" Type="http://schemas.openxmlformats.org/officeDocument/2006/relationships/ctrlProp" Target="../ctrlProps/ctrlProp113.xml"/><Relationship Id="rId52" Type="http://schemas.openxmlformats.org/officeDocument/2006/relationships/ctrlProp" Target="../ctrlProps/ctrlProp121.xml"/><Relationship Id="rId60" Type="http://schemas.openxmlformats.org/officeDocument/2006/relationships/ctrlProp" Target="../ctrlProps/ctrlProp129.xml"/><Relationship Id="rId65" Type="http://schemas.openxmlformats.org/officeDocument/2006/relationships/ctrlProp" Target="../ctrlProps/ctrlProp134.xml"/><Relationship Id="rId73" Type="http://schemas.openxmlformats.org/officeDocument/2006/relationships/ctrlProp" Target="../ctrlProps/ctrlProp142.xml"/><Relationship Id="rId78" Type="http://schemas.openxmlformats.org/officeDocument/2006/relationships/ctrlProp" Target="../ctrlProps/ctrlProp147.xml"/><Relationship Id="rId81" Type="http://schemas.openxmlformats.org/officeDocument/2006/relationships/ctrlProp" Target="../ctrlProps/ctrlProp150.xml"/><Relationship Id="rId86" Type="http://schemas.openxmlformats.org/officeDocument/2006/relationships/ctrlProp" Target="../ctrlProps/ctrlProp155.xml"/><Relationship Id="rId94" Type="http://schemas.openxmlformats.org/officeDocument/2006/relationships/ctrlProp" Target="../ctrlProps/ctrlProp163.xml"/><Relationship Id="rId99" Type="http://schemas.openxmlformats.org/officeDocument/2006/relationships/ctrlProp" Target="../ctrlProps/ctrlProp168.xml"/><Relationship Id="rId101" Type="http://schemas.openxmlformats.org/officeDocument/2006/relationships/ctrlProp" Target="../ctrlProps/ctrlProp170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Relationship Id="rId13" Type="http://schemas.openxmlformats.org/officeDocument/2006/relationships/ctrlProp" Target="../ctrlProps/ctrlProp82.xml"/><Relationship Id="rId18" Type="http://schemas.openxmlformats.org/officeDocument/2006/relationships/ctrlProp" Target="../ctrlProps/ctrlProp87.xml"/><Relationship Id="rId39" Type="http://schemas.openxmlformats.org/officeDocument/2006/relationships/ctrlProp" Target="../ctrlProps/ctrlProp108.xml"/><Relationship Id="rId109" Type="http://schemas.openxmlformats.org/officeDocument/2006/relationships/ctrlProp" Target="../ctrlProps/ctrlProp178.xml"/><Relationship Id="rId34" Type="http://schemas.openxmlformats.org/officeDocument/2006/relationships/ctrlProp" Target="../ctrlProps/ctrlProp103.xml"/><Relationship Id="rId50" Type="http://schemas.openxmlformats.org/officeDocument/2006/relationships/ctrlProp" Target="../ctrlProps/ctrlProp119.xml"/><Relationship Id="rId55" Type="http://schemas.openxmlformats.org/officeDocument/2006/relationships/ctrlProp" Target="../ctrlProps/ctrlProp124.xml"/><Relationship Id="rId76" Type="http://schemas.openxmlformats.org/officeDocument/2006/relationships/ctrlProp" Target="../ctrlProps/ctrlProp145.xml"/><Relationship Id="rId97" Type="http://schemas.openxmlformats.org/officeDocument/2006/relationships/ctrlProp" Target="../ctrlProps/ctrlProp166.xml"/><Relationship Id="rId104" Type="http://schemas.openxmlformats.org/officeDocument/2006/relationships/ctrlProp" Target="../ctrlProps/ctrlProp173.xml"/><Relationship Id="rId120" Type="http://schemas.openxmlformats.org/officeDocument/2006/relationships/ctrlProp" Target="../ctrlProps/ctrlProp189.xml"/><Relationship Id="rId7" Type="http://schemas.openxmlformats.org/officeDocument/2006/relationships/ctrlProp" Target="../ctrlProps/ctrlProp76.xml"/><Relationship Id="rId71" Type="http://schemas.openxmlformats.org/officeDocument/2006/relationships/ctrlProp" Target="../ctrlProps/ctrlProp140.xml"/><Relationship Id="rId92" Type="http://schemas.openxmlformats.org/officeDocument/2006/relationships/ctrlProp" Target="../ctrlProps/ctrlProp161.xml"/><Relationship Id="rId2" Type="http://schemas.openxmlformats.org/officeDocument/2006/relationships/drawing" Target="../drawings/drawing7.xml"/><Relationship Id="rId29" Type="http://schemas.openxmlformats.org/officeDocument/2006/relationships/ctrlProp" Target="../ctrlProps/ctrlProp98.xml"/><Relationship Id="rId24" Type="http://schemas.openxmlformats.org/officeDocument/2006/relationships/ctrlProp" Target="../ctrlProps/ctrlProp93.xml"/><Relationship Id="rId40" Type="http://schemas.openxmlformats.org/officeDocument/2006/relationships/ctrlProp" Target="../ctrlProps/ctrlProp109.xml"/><Relationship Id="rId45" Type="http://schemas.openxmlformats.org/officeDocument/2006/relationships/ctrlProp" Target="../ctrlProps/ctrlProp114.xml"/><Relationship Id="rId66" Type="http://schemas.openxmlformats.org/officeDocument/2006/relationships/ctrlProp" Target="../ctrlProps/ctrlProp135.xml"/><Relationship Id="rId87" Type="http://schemas.openxmlformats.org/officeDocument/2006/relationships/ctrlProp" Target="../ctrlProps/ctrlProp156.xml"/><Relationship Id="rId110" Type="http://schemas.openxmlformats.org/officeDocument/2006/relationships/ctrlProp" Target="../ctrlProps/ctrlProp179.xml"/><Relationship Id="rId115" Type="http://schemas.openxmlformats.org/officeDocument/2006/relationships/ctrlProp" Target="../ctrlProps/ctrlProp18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13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10" Type="http://schemas.openxmlformats.org/officeDocument/2006/relationships/ctrlProp" Target="../ctrlProps/ctrlProp41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K:\Website%20forms\2015_Excel%20Tax%20Organizer\2013_MF_Tax_Organizer_final_B.xlsx" TargetMode="External"/><Relationship Id="rId6" Type="http://schemas.openxmlformats.org/officeDocument/2006/relationships/ctrlProp" Target="../ctrlProps/ctrlProp48.xml"/><Relationship Id="rId5" Type="http://schemas.openxmlformats.org/officeDocument/2006/relationships/ctrlProp" Target="../ctrlProps/ctrlProp4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13" Type="http://schemas.openxmlformats.org/officeDocument/2006/relationships/ctrlProp" Target="../ctrlProps/ctrlProp58.xml"/><Relationship Id="rId18" Type="http://schemas.openxmlformats.org/officeDocument/2006/relationships/ctrlProp" Target="../ctrlProps/ctrlProp6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17" Type="http://schemas.openxmlformats.org/officeDocument/2006/relationships/ctrlProp" Target="../ctrlProps/ctrlProp6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10" Type="http://schemas.openxmlformats.org/officeDocument/2006/relationships/ctrlProp" Target="../ctrlProps/ctrlProp55.xml"/><Relationship Id="rId19" Type="http://schemas.openxmlformats.org/officeDocument/2006/relationships/ctrlProp" Target="../ctrlProps/ctrlProp64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6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7.xml"/><Relationship Id="rId5" Type="http://schemas.openxmlformats.org/officeDocument/2006/relationships/ctrlProp" Target="../ctrlProps/ctrlProp66.xml"/><Relationship Id="rId4" Type="http://schemas.openxmlformats.org/officeDocument/2006/relationships/ctrlProp" Target="../ctrlProps/ctrlProp6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7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71.xml"/><Relationship Id="rId5" Type="http://schemas.openxmlformats.org/officeDocument/2006/relationships/ctrlProp" Target="../ctrlProps/ctrlProp70.xml"/><Relationship Id="rId4" Type="http://schemas.openxmlformats.org/officeDocument/2006/relationships/ctrlProp" Target="../ctrlProps/ctrlProp6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U51"/>
  <sheetViews>
    <sheetView zoomScale="115" zoomScaleNormal="115" workbookViewId="0">
      <selection activeCell="A12" sqref="A12:J12"/>
    </sheetView>
  </sheetViews>
  <sheetFormatPr defaultColWidth="9.140625" defaultRowHeight="15"/>
  <cols>
    <col min="1" max="2" width="2.85546875" style="63" customWidth="1"/>
    <col min="3" max="3" width="15.7109375" style="63" customWidth="1"/>
    <col min="4" max="4" width="3.7109375" style="63" customWidth="1"/>
    <col min="5" max="5" width="3.28515625" style="63" customWidth="1"/>
    <col min="6" max="6" width="3.140625" style="63" customWidth="1"/>
    <col min="7" max="7" width="7.85546875" style="63" customWidth="1"/>
    <col min="8" max="8" width="13.28515625" style="63" customWidth="1"/>
    <col min="9" max="9" width="3.85546875" style="63" customWidth="1"/>
    <col min="10" max="10" width="7.28515625" style="63" customWidth="1"/>
    <col min="11" max="11" width="11.140625" style="63" customWidth="1"/>
    <col min="12" max="12" width="7" style="63" customWidth="1"/>
    <col min="13" max="13" width="8.7109375" style="63" customWidth="1"/>
    <col min="14" max="14" width="6.85546875" style="63" customWidth="1"/>
    <col min="15" max="15" width="6.42578125" style="63" customWidth="1"/>
    <col min="16" max="16" width="6.7109375" style="63" customWidth="1"/>
    <col min="17" max="17" width="9.140625" style="63" customWidth="1"/>
    <col min="18" max="18" width="15.42578125" style="63" hidden="1" customWidth="1"/>
    <col min="19" max="20" width="9.140625" style="63"/>
    <col min="21" max="21" width="12.28515625" style="63" customWidth="1"/>
    <col min="22" max="16384" width="9.140625" style="63"/>
  </cols>
  <sheetData>
    <row r="1" spans="1:18">
      <c r="A1" s="1" t="s">
        <v>0</v>
      </c>
      <c r="B1" s="1"/>
      <c r="C1" s="1"/>
      <c r="D1" s="1"/>
      <c r="E1" s="1"/>
      <c r="F1" s="1"/>
      <c r="K1" s="416" t="s">
        <v>406</v>
      </c>
      <c r="L1" s="416"/>
      <c r="M1" s="416"/>
      <c r="N1" s="369"/>
      <c r="O1" s="369"/>
      <c r="P1" s="369"/>
    </row>
    <row r="2" spans="1:18">
      <c r="A2" s="1" t="s">
        <v>1</v>
      </c>
      <c r="B2" s="1"/>
      <c r="C2" s="1"/>
      <c r="D2" s="1"/>
      <c r="E2" s="1"/>
      <c r="F2" s="1"/>
      <c r="K2" s="416" t="s">
        <v>407</v>
      </c>
      <c r="L2" s="416"/>
      <c r="M2" s="416"/>
      <c r="N2" s="369"/>
      <c r="O2" s="369"/>
      <c r="P2" s="369"/>
      <c r="R2" s="63">
        <v>0</v>
      </c>
    </row>
    <row r="3" spans="1:18">
      <c r="A3" s="1" t="s">
        <v>73</v>
      </c>
      <c r="B3" s="1"/>
      <c r="C3" s="1"/>
      <c r="D3" s="1"/>
      <c r="E3" s="1"/>
      <c r="F3" s="1"/>
      <c r="K3" s="416" t="s">
        <v>408</v>
      </c>
      <c r="L3" s="416"/>
      <c r="M3" s="416"/>
      <c r="N3" s="369"/>
      <c r="O3" s="369"/>
      <c r="P3" s="369"/>
      <c r="R3" s="63">
        <v>1</v>
      </c>
    </row>
    <row r="4" spans="1:18">
      <c r="A4" s="1" t="s">
        <v>404</v>
      </c>
      <c r="B4" s="1"/>
      <c r="C4" s="1"/>
      <c r="D4" s="1"/>
      <c r="E4" s="1"/>
      <c r="F4" s="1"/>
      <c r="K4" s="416" t="s">
        <v>409</v>
      </c>
      <c r="L4" s="416"/>
      <c r="M4" s="416"/>
      <c r="N4" s="369"/>
      <c r="O4" s="369"/>
      <c r="P4" s="369"/>
      <c r="R4" s="63">
        <v>2</v>
      </c>
    </row>
    <row r="5" spans="1:18">
      <c r="A5" s="2" t="s">
        <v>2</v>
      </c>
      <c r="B5" s="2"/>
      <c r="C5" s="1"/>
      <c r="D5" s="1"/>
      <c r="E5" s="1"/>
      <c r="F5" s="1"/>
      <c r="R5" s="63">
        <v>3</v>
      </c>
    </row>
    <row r="6" spans="1:18">
      <c r="A6" s="2"/>
      <c r="B6" s="2"/>
      <c r="C6" s="1"/>
      <c r="D6" s="1"/>
      <c r="E6" s="1"/>
      <c r="F6" s="1"/>
      <c r="R6" s="63">
        <v>4</v>
      </c>
    </row>
    <row r="7" spans="1:18">
      <c r="A7" s="2"/>
      <c r="B7" s="2"/>
      <c r="C7" s="1"/>
      <c r="D7" s="1"/>
      <c r="E7" s="1"/>
      <c r="F7" s="1"/>
      <c r="R7" s="63">
        <v>5</v>
      </c>
    </row>
    <row r="8" spans="1:18">
      <c r="A8" s="2"/>
      <c r="B8" s="2"/>
      <c r="C8" s="1"/>
      <c r="D8" s="1"/>
      <c r="E8" s="1"/>
      <c r="F8" s="1"/>
      <c r="R8" s="63">
        <v>6</v>
      </c>
    </row>
    <row r="9" spans="1:18">
      <c r="R9" s="63">
        <v>7</v>
      </c>
    </row>
    <row r="10" spans="1:18" ht="19.5">
      <c r="A10" s="1"/>
      <c r="B10" s="1"/>
      <c r="C10" s="28"/>
      <c r="D10" s="28"/>
      <c r="E10" s="28"/>
      <c r="F10" s="28"/>
      <c r="G10" s="40"/>
      <c r="H10" s="28"/>
      <c r="I10" s="28"/>
      <c r="J10" s="28"/>
      <c r="K10" s="41"/>
      <c r="L10" s="28"/>
      <c r="M10" s="28"/>
      <c r="N10" s="28"/>
      <c r="O10" s="28"/>
      <c r="R10" s="63">
        <v>8</v>
      </c>
    </row>
    <row r="11" spans="1:18">
      <c r="A11" s="382" t="s">
        <v>3</v>
      </c>
      <c r="B11" s="383"/>
      <c r="C11" s="383"/>
      <c r="D11" s="383"/>
      <c r="E11" s="383"/>
      <c r="F11" s="383"/>
      <c r="G11" s="383"/>
      <c r="H11" s="383"/>
      <c r="I11" s="383"/>
      <c r="J11" s="384"/>
      <c r="K11" s="385" t="s">
        <v>483</v>
      </c>
      <c r="L11" s="386"/>
      <c r="M11" s="387"/>
      <c r="N11" s="379" t="s">
        <v>4</v>
      </c>
      <c r="O11" s="380"/>
      <c r="P11" s="381"/>
      <c r="R11" s="63">
        <v>9</v>
      </c>
    </row>
    <row r="12" spans="1:18">
      <c r="A12" s="388"/>
      <c r="B12" s="423"/>
      <c r="C12" s="423"/>
      <c r="D12" s="423"/>
      <c r="E12" s="423"/>
      <c r="F12" s="423"/>
      <c r="G12" s="423"/>
      <c r="H12" s="423"/>
      <c r="I12" s="423"/>
      <c r="J12" s="424"/>
      <c r="K12" s="425"/>
      <c r="L12" s="426"/>
      <c r="M12" s="427"/>
      <c r="N12" s="370"/>
      <c r="O12" s="371"/>
      <c r="P12" s="372"/>
      <c r="R12" s="63">
        <v>10</v>
      </c>
    </row>
    <row r="13" spans="1:18">
      <c r="A13" s="382" t="s">
        <v>249</v>
      </c>
      <c r="B13" s="383"/>
      <c r="C13" s="383"/>
      <c r="D13" s="383"/>
      <c r="E13" s="383"/>
      <c r="F13" s="383"/>
      <c r="G13" s="383"/>
      <c r="H13" s="383"/>
      <c r="I13" s="383"/>
      <c r="J13" s="384"/>
      <c r="K13" s="385" t="s">
        <v>483</v>
      </c>
      <c r="L13" s="386"/>
      <c r="M13" s="387"/>
      <c r="N13" s="379" t="s">
        <v>4</v>
      </c>
      <c r="O13" s="380"/>
      <c r="P13" s="381"/>
      <c r="R13" s="63">
        <v>11</v>
      </c>
    </row>
    <row r="14" spans="1:18">
      <c r="A14" s="388"/>
      <c r="B14" s="423"/>
      <c r="C14" s="423"/>
      <c r="D14" s="423"/>
      <c r="E14" s="423"/>
      <c r="F14" s="423"/>
      <c r="G14" s="423"/>
      <c r="H14" s="423"/>
      <c r="I14" s="423"/>
      <c r="J14" s="424"/>
      <c r="K14" s="425"/>
      <c r="L14" s="426"/>
      <c r="M14" s="427"/>
      <c r="N14" s="370"/>
      <c r="O14" s="371"/>
      <c r="P14" s="372"/>
      <c r="R14" s="327">
        <v>12</v>
      </c>
    </row>
    <row r="15" spans="1:18">
      <c r="A15" s="385" t="s">
        <v>75</v>
      </c>
      <c r="B15" s="417"/>
      <c r="C15" s="418"/>
      <c r="D15" s="418"/>
      <c r="E15" s="418"/>
      <c r="F15" s="418"/>
      <c r="G15" s="418"/>
      <c r="H15" s="418"/>
      <c r="I15" s="418"/>
      <c r="J15" s="418"/>
      <c r="K15" s="419"/>
      <c r="L15" s="382" t="s">
        <v>74</v>
      </c>
      <c r="M15" s="383"/>
      <c r="N15" s="383"/>
      <c r="O15" s="383"/>
      <c r="P15" s="384"/>
      <c r="R15" s="180"/>
    </row>
    <row r="16" spans="1:18">
      <c r="A16" s="420"/>
      <c r="B16" s="421"/>
      <c r="C16" s="421"/>
      <c r="D16" s="421"/>
      <c r="E16" s="421"/>
      <c r="F16" s="421"/>
      <c r="G16" s="421"/>
      <c r="H16" s="421"/>
      <c r="I16" s="421"/>
      <c r="J16" s="421"/>
      <c r="K16" s="422"/>
      <c r="L16" s="376"/>
      <c r="M16" s="377"/>
      <c r="N16" s="377"/>
      <c r="O16" s="377"/>
      <c r="P16" s="378"/>
      <c r="R16" s="180"/>
    </row>
    <row r="17" spans="1:21">
      <c r="A17" s="388"/>
      <c r="B17" s="389"/>
      <c r="C17" s="390"/>
      <c r="D17" s="390"/>
      <c r="E17" s="390"/>
      <c r="F17" s="390"/>
      <c r="G17" s="390"/>
      <c r="H17" s="390"/>
      <c r="I17" s="390"/>
      <c r="J17" s="390"/>
      <c r="K17" s="391"/>
      <c r="L17" s="382" t="s">
        <v>250</v>
      </c>
      <c r="M17" s="383"/>
      <c r="N17" s="383"/>
      <c r="O17" s="383"/>
      <c r="P17" s="384"/>
      <c r="R17" s="180" t="s">
        <v>550</v>
      </c>
    </row>
    <row r="18" spans="1:21">
      <c r="A18" s="11" t="s">
        <v>547</v>
      </c>
      <c r="B18" s="42"/>
      <c r="C18" s="3"/>
      <c r="D18" s="3"/>
      <c r="E18" s="3"/>
      <c r="F18" s="3"/>
      <c r="G18" s="3"/>
      <c r="H18" s="3"/>
      <c r="I18" s="3"/>
      <c r="J18" s="3"/>
      <c r="K18" s="3"/>
      <c r="L18" s="373"/>
      <c r="M18" s="374"/>
      <c r="N18" s="374"/>
      <c r="O18" s="374"/>
      <c r="P18" s="375"/>
      <c r="R18" s="181" t="s">
        <v>28</v>
      </c>
    </row>
    <row r="19" spans="1:21">
      <c r="A19" s="115" t="s">
        <v>242</v>
      </c>
      <c r="B19" s="116"/>
      <c r="C19" s="116" t="s">
        <v>243</v>
      </c>
      <c r="D19" s="116"/>
      <c r="E19" s="117">
        <v>4</v>
      </c>
      <c r="F19" s="116"/>
      <c r="G19" s="116" t="s">
        <v>244</v>
      </c>
      <c r="H19" s="18"/>
      <c r="I19" s="18"/>
      <c r="J19" s="18"/>
      <c r="K19" s="22"/>
      <c r="L19" s="11" t="s">
        <v>84</v>
      </c>
      <c r="M19" s="6"/>
      <c r="N19" s="3"/>
      <c r="O19" s="3"/>
      <c r="P19" s="4"/>
      <c r="R19" s="181"/>
    </row>
    <row r="20" spans="1:21">
      <c r="A20" s="118" t="s">
        <v>245</v>
      </c>
      <c r="B20" s="23"/>
      <c r="C20" s="116" t="s">
        <v>246</v>
      </c>
      <c r="D20" s="116"/>
      <c r="E20" s="117">
        <v>5</v>
      </c>
      <c r="F20" s="116"/>
      <c r="G20" s="116" t="s">
        <v>247</v>
      </c>
      <c r="H20" s="18"/>
      <c r="I20" s="360"/>
      <c r="J20" s="361"/>
      <c r="K20" s="326"/>
      <c r="L20" s="6"/>
      <c r="M20" s="6"/>
      <c r="N20" s="6"/>
      <c r="O20" s="6"/>
      <c r="P20" s="7"/>
      <c r="R20" s="181"/>
    </row>
    <row r="21" spans="1:21">
      <c r="A21" s="118" t="s">
        <v>248</v>
      </c>
      <c r="B21" s="23"/>
      <c r="C21" s="116" t="s">
        <v>377</v>
      </c>
      <c r="D21" s="116"/>
      <c r="E21" s="116"/>
      <c r="G21" s="18"/>
      <c r="H21" s="18"/>
      <c r="I21" s="18"/>
      <c r="J21" s="18"/>
      <c r="K21" s="22"/>
      <c r="L21" s="5"/>
      <c r="M21" s="6"/>
      <c r="N21" s="6"/>
      <c r="O21" s="6"/>
      <c r="P21" s="7"/>
      <c r="R21" s="182"/>
    </row>
    <row r="22" spans="1:21" ht="20.25" customHeight="1">
      <c r="A22" s="8"/>
      <c r="B22" s="9"/>
      <c r="C22" s="24"/>
      <c r="D22" s="24"/>
      <c r="E22" s="24"/>
      <c r="F22" s="24"/>
      <c r="G22" s="24"/>
      <c r="H22" s="24"/>
      <c r="I22" s="24"/>
      <c r="J22" s="24"/>
      <c r="K22" s="25"/>
      <c r="L22" s="5"/>
      <c r="M22" s="6"/>
      <c r="N22" s="6"/>
      <c r="O22" s="6"/>
      <c r="P22" s="10"/>
      <c r="R22" s="182"/>
    </row>
    <row r="23" spans="1:21" ht="37.5" customHeight="1">
      <c r="A23" s="404" t="s">
        <v>77</v>
      </c>
      <c r="B23" s="405"/>
      <c r="C23" s="406"/>
      <c r="D23" s="406"/>
      <c r="E23" s="406"/>
      <c r="F23" s="406"/>
      <c r="G23" s="407"/>
      <c r="H23" s="404" t="s">
        <v>72</v>
      </c>
      <c r="I23" s="405"/>
      <c r="J23" s="408"/>
      <c r="K23" s="253" t="s">
        <v>405</v>
      </c>
      <c r="L23" s="396" t="s">
        <v>484</v>
      </c>
      <c r="M23" s="397"/>
      <c r="N23" s="32" t="s">
        <v>85</v>
      </c>
      <c r="O23" s="32" t="s">
        <v>76</v>
      </c>
      <c r="P23" s="32" t="s">
        <v>379</v>
      </c>
      <c r="R23" s="182"/>
    </row>
    <row r="24" spans="1:21" ht="20.100000000000001" customHeight="1">
      <c r="A24" s="150" t="s">
        <v>56</v>
      </c>
      <c r="B24" s="401"/>
      <c r="C24" s="409"/>
      <c r="D24" s="409"/>
      <c r="E24" s="409"/>
      <c r="F24" s="409"/>
      <c r="G24" s="410"/>
      <c r="H24" s="398"/>
      <c r="I24" s="403"/>
      <c r="J24" s="399"/>
      <c r="K24" s="236"/>
      <c r="L24" s="398"/>
      <c r="M24" s="399"/>
      <c r="N24" s="237"/>
      <c r="O24" s="318"/>
      <c r="P24" s="318"/>
      <c r="R24" s="183" t="s">
        <v>322</v>
      </c>
      <c r="U24" s="287"/>
    </row>
    <row r="25" spans="1:21" ht="20.100000000000001" customHeight="1">
      <c r="A25" s="150" t="s">
        <v>57</v>
      </c>
      <c r="B25" s="401"/>
      <c r="C25" s="401"/>
      <c r="D25" s="401"/>
      <c r="E25" s="401"/>
      <c r="F25" s="401"/>
      <c r="G25" s="402"/>
      <c r="H25" s="398"/>
      <c r="I25" s="403"/>
      <c r="J25" s="399"/>
      <c r="K25" s="236"/>
      <c r="L25" s="400"/>
      <c r="M25" s="400"/>
      <c r="N25" s="240"/>
      <c r="O25" s="318"/>
      <c r="P25" s="318"/>
      <c r="R25" s="183" t="s">
        <v>323</v>
      </c>
      <c r="U25" s="287"/>
    </row>
    <row r="26" spans="1:21" ht="20.100000000000001" customHeight="1">
      <c r="A26" s="150" t="s">
        <v>58</v>
      </c>
      <c r="B26" s="401"/>
      <c r="C26" s="401"/>
      <c r="D26" s="401"/>
      <c r="E26" s="401"/>
      <c r="F26" s="401"/>
      <c r="G26" s="402"/>
      <c r="H26" s="398"/>
      <c r="I26" s="403"/>
      <c r="J26" s="399"/>
      <c r="K26" s="236"/>
      <c r="L26" s="400"/>
      <c r="M26" s="400"/>
      <c r="N26" s="240"/>
      <c r="O26" s="318"/>
      <c r="P26" s="318"/>
      <c r="R26" s="183" t="s">
        <v>87</v>
      </c>
      <c r="U26" s="287"/>
    </row>
    <row r="27" spans="1:21" ht="20.100000000000001" customHeight="1">
      <c r="A27" s="150" t="s">
        <v>59</v>
      </c>
      <c r="B27" s="401"/>
      <c r="C27" s="401"/>
      <c r="D27" s="401"/>
      <c r="E27" s="401"/>
      <c r="F27" s="401"/>
      <c r="G27" s="402"/>
      <c r="H27" s="398"/>
      <c r="I27" s="403"/>
      <c r="J27" s="399"/>
      <c r="K27" s="236"/>
      <c r="L27" s="400"/>
      <c r="M27" s="400"/>
      <c r="N27" s="240"/>
      <c r="O27" s="318"/>
      <c r="P27" s="318"/>
      <c r="R27" s="184" t="s">
        <v>88</v>
      </c>
      <c r="U27" s="287"/>
    </row>
    <row r="28" spans="1:21" ht="20.100000000000001" customHeight="1">
      <c r="A28" s="150" t="s">
        <v>60</v>
      </c>
      <c r="B28" s="401"/>
      <c r="C28" s="401"/>
      <c r="D28" s="401"/>
      <c r="E28" s="401"/>
      <c r="F28" s="401"/>
      <c r="G28" s="402"/>
      <c r="H28" s="398"/>
      <c r="I28" s="403"/>
      <c r="J28" s="399"/>
      <c r="K28" s="236"/>
      <c r="L28" s="400"/>
      <c r="M28" s="400"/>
      <c r="N28" s="240"/>
      <c r="O28" s="318"/>
      <c r="P28" s="318"/>
      <c r="R28" s="184" t="s">
        <v>89</v>
      </c>
      <c r="U28" s="287"/>
    </row>
    <row r="29" spans="1:21" ht="20.100000000000001" customHeight="1">
      <c r="A29" s="151" t="s">
        <v>61</v>
      </c>
      <c r="B29" s="411"/>
      <c r="C29" s="411"/>
      <c r="D29" s="411"/>
      <c r="E29" s="411"/>
      <c r="F29" s="411"/>
      <c r="G29" s="412"/>
      <c r="H29" s="413"/>
      <c r="I29" s="392"/>
      <c r="J29" s="414"/>
      <c r="K29" s="238"/>
      <c r="L29" s="415"/>
      <c r="M29" s="415"/>
      <c r="N29" s="239"/>
      <c r="O29" s="318"/>
      <c r="P29" s="319"/>
      <c r="R29" s="184" t="s">
        <v>90</v>
      </c>
      <c r="U29" s="287"/>
    </row>
    <row r="30" spans="1:21">
      <c r="A30" s="90"/>
      <c r="B30" s="90"/>
      <c r="C30" s="90"/>
      <c r="D30" s="90"/>
      <c r="E30" s="90"/>
      <c r="F30" s="90"/>
      <c r="G30" s="90"/>
      <c r="H30" s="6"/>
      <c r="I30" s="6"/>
      <c r="J30" s="6"/>
      <c r="K30" s="26"/>
      <c r="L30" s="6"/>
      <c r="M30" s="27"/>
      <c r="N30" s="27"/>
      <c r="O30" s="6"/>
      <c r="R30" s="184" t="s">
        <v>91</v>
      </c>
      <c r="U30" s="287"/>
    </row>
    <row r="31" spans="1:21" ht="15" customHeight="1">
      <c r="B31" s="368" t="s">
        <v>485</v>
      </c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28"/>
      <c r="R31" s="184" t="s">
        <v>92</v>
      </c>
      <c r="U31" s="287"/>
    </row>
    <row r="32" spans="1:21" ht="15" customHeight="1">
      <c r="A32" s="328"/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28"/>
      <c r="R32" s="184" t="s">
        <v>93</v>
      </c>
      <c r="U32" s="287"/>
    </row>
    <row r="33" spans="1:21">
      <c r="A33" s="328"/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28"/>
      <c r="R33" s="184" t="s">
        <v>95</v>
      </c>
      <c r="U33" s="287"/>
    </row>
    <row r="34" spans="1:2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R34" s="183" t="s">
        <v>96</v>
      </c>
      <c r="U34" s="287"/>
    </row>
    <row r="35" spans="1:21">
      <c r="A35" s="393" t="s">
        <v>86</v>
      </c>
      <c r="B35" s="393"/>
      <c r="C35" s="393"/>
      <c r="D35" s="392"/>
      <c r="E35" s="392"/>
      <c r="F35" s="392"/>
      <c r="G35" s="392"/>
      <c r="H35" s="392"/>
      <c r="I35" s="269"/>
      <c r="J35" s="36"/>
      <c r="K35" s="36"/>
      <c r="L35" s="36"/>
      <c r="M35" s="31"/>
      <c r="N35" s="31"/>
      <c r="O35" s="30"/>
      <c r="R35" s="183" t="s">
        <v>508</v>
      </c>
      <c r="U35" s="287"/>
    </row>
    <row r="36" spans="1:21">
      <c r="A36" s="393" t="s">
        <v>78</v>
      </c>
      <c r="B36" s="393"/>
      <c r="C36" s="393"/>
      <c r="D36" s="392"/>
      <c r="E36" s="392"/>
      <c r="F36" s="392"/>
      <c r="G36" s="392"/>
      <c r="H36" s="392"/>
      <c r="I36" s="269"/>
      <c r="J36" s="241" t="s">
        <v>480</v>
      </c>
      <c r="K36" s="241"/>
      <c r="L36" s="241"/>
      <c r="M36" s="392"/>
      <c r="N36" s="392"/>
      <c r="O36" s="392"/>
      <c r="P36" s="392"/>
      <c r="Q36" s="55"/>
      <c r="R36" s="183" t="s">
        <v>98</v>
      </c>
      <c r="U36" s="287"/>
    </row>
    <row r="37" spans="1:21">
      <c r="A37" s="393" t="s">
        <v>79</v>
      </c>
      <c r="B37" s="393"/>
      <c r="C37" s="393"/>
      <c r="D37" s="392"/>
      <c r="E37" s="392"/>
      <c r="F37" s="392"/>
      <c r="G37" s="392"/>
      <c r="H37" s="392"/>
      <c r="I37" s="269"/>
      <c r="J37" s="241" t="s">
        <v>481</v>
      </c>
      <c r="K37" s="241"/>
      <c r="L37" s="241"/>
      <c r="M37" s="392"/>
      <c r="N37" s="392"/>
      <c r="O37" s="392"/>
      <c r="P37" s="392"/>
      <c r="Q37" s="55"/>
      <c r="R37" s="183" t="s">
        <v>97</v>
      </c>
      <c r="U37" s="287"/>
    </row>
    <row r="38" spans="1:21">
      <c r="A38" s="393" t="s">
        <v>107</v>
      </c>
      <c r="B38" s="393"/>
      <c r="C38" s="393"/>
      <c r="D38" s="392"/>
      <c r="E38" s="392"/>
      <c r="F38" s="392"/>
      <c r="G38" s="392"/>
      <c r="H38" s="392"/>
      <c r="I38" s="269"/>
      <c r="J38" s="20" t="s">
        <v>482</v>
      </c>
      <c r="K38" s="20"/>
      <c r="L38" s="20"/>
      <c r="M38" s="392"/>
      <c r="N38" s="392"/>
      <c r="O38" s="392"/>
      <c r="P38" s="392"/>
      <c r="Q38" s="241"/>
      <c r="R38" s="183" t="s">
        <v>510</v>
      </c>
      <c r="U38" s="287"/>
    </row>
    <row r="39" spans="1:21">
      <c r="A39" s="393" t="s">
        <v>251</v>
      </c>
      <c r="B39" s="393"/>
      <c r="C39" s="393"/>
      <c r="D39" s="392"/>
      <c r="E39" s="392"/>
      <c r="F39" s="392"/>
      <c r="G39" s="392"/>
      <c r="H39" s="392"/>
      <c r="I39" s="269"/>
      <c r="J39" s="20" t="s">
        <v>251</v>
      </c>
      <c r="K39" s="20"/>
      <c r="L39" s="20"/>
      <c r="M39" s="392"/>
      <c r="N39" s="392"/>
      <c r="O39" s="392"/>
      <c r="P39" s="392"/>
      <c r="Q39" s="275"/>
      <c r="R39" s="183" t="s">
        <v>507</v>
      </c>
      <c r="U39" s="287"/>
    </row>
    <row r="40" spans="1:21">
      <c r="A40" s="271"/>
      <c r="B40" s="271"/>
      <c r="C40" s="271"/>
      <c r="D40" s="274"/>
      <c r="E40" s="274"/>
      <c r="F40" s="274"/>
      <c r="G40" s="274"/>
      <c r="H40" s="274"/>
      <c r="I40" s="274"/>
      <c r="J40" s="20"/>
      <c r="K40" s="20"/>
      <c r="L40" s="20"/>
      <c r="M40" s="274"/>
      <c r="N40" s="274"/>
      <c r="O40" s="274"/>
      <c r="P40" s="274"/>
      <c r="Q40" s="275"/>
      <c r="R40" s="183" t="s">
        <v>509</v>
      </c>
      <c r="U40" s="287"/>
    </row>
    <row r="41" spans="1:21">
      <c r="A41" s="271"/>
      <c r="B41" s="271"/>
      <c r="C41" s="271"/>
      <c r="D41" s="274"/>
      <c r="E41" s="274"/>
      <c r="F41" s="274"/>
      <c r="G41" s="274"/>
      <c r="H41" s="274"/>
      <c r="I41" s="274"/>
      <c r="J41" s="20"/>
      <c r="K41" s="20"/>
      <c r="L41" s="20"/>
      <c r="M41" s="274"/>
      <c r="N41" s="274"/>
      <c r="O41" s="274"/>
      <c r="P41" s="274"/>
      <c r="Q41" s="275"/>
      <c r="R41" s="184" t="s">
        <v>83</v>
      </c>
      <c r="U41" s="287"/>
    </row>
    <row r="42" spans="1:21">
      <c r="A42" s="125" t="s">
        <v>538</v>
      </c>
      <c r="B42" s="125"/>
      <c r="C42" s="190"/>
      <c r="D42" s="268"/>
      <c r="E42" s="325"/>
      <c r="F42" s="325"/>
      <c r="G42" s="325"/>
      <c r="H42" s="325"/>
      <c r="I42" s="325"/>
      <c r="J42" s="325"/>
      <c r="K42" s="325"/>
      <c r="L42" s="325"/>
      <c r="M42" s="395" t="s">
        <v>539</v>
      </c>
      <c r="N42" s="395"/>
      <c r="O42" s="395"/>
      <c r="P42" s="395"/>
      <c r="R42" s="184" t="s">
        <v>94</v>
      </c>
    </row>
    <row r="43" spans="1:21">
      <c r="A43" s="31"/>
      <c r="B43" s="31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6"/>
    </row>
    <row r="44" spans="1:21">
      <c r="A44" s="31"/>
      <c r="B44" s="31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6"/>
    </row>
    <row r="45" spans="1:21">
      <c r="A45" s="196"/>
      <c r="B45" s="394" t="s">
        <v>540</v>
      </c>
      <c r="C45" s="394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0"/>
      <c r="R45" s="180"/>
    </row>
    <row r="46" spans="1:21" ht="16.5" customHeight="1">
      <c r="A46" s="196"/>
      <c r="B46" s="280" t="s">
        <v>486</v>
      </c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196"/>
      <c r="R46" s="180" t="s">
        <v>542</v>
      </c>
    </row>
    <row r="47" spans="1:21">
      <c r="A47" s="196"/>
      <c r="B47" s="280" t="s">
        <v>487</v>
      </c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0"/>
      <c r="R47" s="180" t="s">
        <v>543</v>
      </c>
    </row>
    <row r="48" spans="1:21">
      <c r="A48" s="196"/>
      <c r="B48" s="280" t="s">
        <v>488</v>
      </c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0"/>
      <c r="R48" s="63" t="s">
        <v>544</v>
      </c>
    </row>
    <row r="49" spans="1:16">
      <c r="A49" s="196"/>
      <c r="B49" s="280" t="s">
        <v>489</v>
      </c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</row>
    <row r="50" spans="1:16">
      <c r="A50" s="196"/>
      <c r="B50" s="280" t="s">
        <v>546</v>
      </c>
      <c r="C50" s="280"/>
      <c r="D50" s="280"/>
      <c r="E50" s="280"/>
      <c r="F50" s="280"/>
      <c r="G50" s="280"/>
      <c r="H50" s="280"/>
      <c r="I50" s="280"/>
      <c r="J50" s="280" t="s">
        <v>541</v>
      </c>
      <c r="K50" s="280"/>
      <c r="L50" s="280"/>
      <c r="M50" s="280" t="s">
        <v>545</v>
      </c>
      <c r="N50" s="367"/>
      <c r="O50" s="367"/>
      <c r="P50" s="367"/>
    </row>
    <row r="51" spans="1:16">
      <c r="B51" s="280" t="s">
        <v>549</v>
      </c>
      <c r="C51" s="280"/>
      <c r="D51" s="280"/>
      <c r="E51" s="280"/>
      <c r="F51" s="280"/>
      <c r="G51" s="280"/>
      <c r="H51" s="280"/>
      <c r="I51" s="280"/>
      <c r="J51" s="280" t="s">
        <v>541</v>
      </c>
      <c r="K51" s="280"/>
      <c r="L51" s="280"/>
      <c r="M51" s="280" t="s">
        <v>545</v>
      </c>
      <c r="N51" s="367"/>
      <c r="O51" s="367"/>
      <c r="P51" s="367"/>
    </row>
  </sheetData>
  <mergeCells count="67">
    <mergeCell ref="K1:M1"/>
    <mergeCell ref="A15:K15"/>
    <mergeCell ref="A16:K16"/>
    <mergeCell ref="N11:P11"/>
    <mergeCell ref="N12:P12"/>
    <mergeCell ref="K2:M2"/>
    <mergeCell ref="K3:M3"/>
    <mergeCell ref="K4:M4"/>
    <mergeCell ref="N1:P1"/>
    <mergeCell ref="A14:J14"/>
    <mergeCell ref="K14:M14"/>
    <mergeCell ref="A11:J11"/>
    <mergeCell ref="K11:M11"/>
    <mergeCell ref="A12:J12"/>
    <mergeCell ref="K12:M12"/>
    <mergeCell ref="A13:J13"/>
    <mergeCell ref="B28:G28"/>
    <mergeCell ref="H28:J28"/>
    <mergeCell ref="B29:G29"/>
    <mergeCell ref="H29:J29"/>
    <mergeCell ref="L29:M29"/>
    <mergeCell ref="L28:M28"/>
    <mergeCell ref="L23:M23"/>
    <mergeCell ref="L24:M24"/>
    <mergeCell ref="L25:M25"/>
    <mergeCell ref="L26:M26"/>
    <mergeCell ref="B27:G27"/>
    <mergeCell ref="H27:J27"/>
    <mergeCell ref="L27:M27"/>
    <mergeCell ref="B25:G25"/>
    <mergeCell ref="H25:J25"/>
    <mergeCell ref="B26:G26"/>
    <mergeCell ref="H26:J26"/>
    <mergeCell ref="A23:G23"/>
    <mergeCell ref="H23:J23"/>
    <mergeCell ref="B24:G24"/>
    <mergeCell ref="H24:J24"/>
    <mergeCell ref="B45:C45"/>
    <mergeCell ref="M36:P36"/>
    <mergeCell ref="M37:P37"/>
    <mergeCell ref="M38:P38"/>
    <mergeCell ref="M39:P39"/>
    <mergeCell ref="M42:P42"/>
    <mergeCell ref="D37:H37"/>
    <mergeCell ref="D38:H38"/>
    <mergeCell ref="D39:H39"/>
    <mergeCell ref="A35:C35"/>
    <mergeCell ref="A36:C36"/>
    <mergeCell ref="A37:C37"/>
    <mergeCell ref="A38:C38"/>
    <mergeCell ref="A39:C39"/>
    <mergeCell ref="N50:P50"/>
    <mergeCell ref="N51:P51"/>
    <mergeCell ref="B31:O33"/>
    <mergeCell ref="N2:P2"/>
    <mergeCell ref="N3:P3"/>
    <mergeCell ref="N4:P4"/>
    <mergeCell ref="N14:P14"/>
    <mergeCell ref="L18:P18"/>
    <mergeCell ref="L16:P16"/>
    <mergeCell ref="N13:P13"/>
    <mergeCell ref="L15:P15"/>
    <mergeCell ref="L17:P17"/>
    <mergeCell ref="K13:M13"/>
    <mergeCell ref="A17:K17"/>
    <mergeCell ref="D35:H35"/>
    <mergeCell ref="D36:H36"/>
  </mergeCells>
  <dataValidations count="4">
    <dataValidation type="list" allowBlank="1" showInputMessage="1" showErrorMessage="1" sqref="H24:J29" xr:uid="{00000000-0002-0000-0100-000000000000}">
      <formula1>$R$24:$R$42</formula1>
    </dataValidation>
    <dataValidation type="list" allowBlank="1" showInputMessage="1" showErrorMessage="1" sqref="O24:O29" xr:uid="{5297BEA8-D797-4F32-B743-7DB32F2D1B49}">
      <formula1>$R$2:$R$14</formula1>
    </dataValidation>
    <dataValidation type="list" allowBlank="1" showInputMessage="1" showErrorMessage="1" sqref="N50:P50" xr:uid="{6DB81164-6A4A-4CC4-93A4-F08631588279}">
      <formula1>$R$46:$R$48</formula1>
    </dataValidation>
    <dataValidation type="list" allowBlank="1" showInputMessage="1" showErrorMessage="1" sqref="N24:N29" xr:uid="{B930A7C7-B4DE-4075-9248-6EBDC75F754A}">
      <formula1>$R$17:$R$18</formula1>
    </dataValidation>
  </dataValidations>
  <hyperlinks>
    <hyperlink ref="A5" r:id="rId1" xr:uid="{00000000-0004-0000-0100-000000000000}"/>
  </hyperlinks>
  <printOptions horizontalCentered="1"/>
  <pageMargins left="0.45" right="0.45" top="0.5" bottom="0.5" header="0.3" footer="0.3"/>
  <pageSetup scale="8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5" name="Check Box 1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114300</xdr:rowOff>
                  </from>
                  <to>
                    <xdr:col>12</xdr:col>
                    <xdr:colOff>495300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6" name="Check Box 2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133350</xdr:rowOff>
                  </from>
                  <to>
                    <xdr:col>12</xdr:col>
                    <xdr:colOff>495300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7" name="Check Box 3">
              <controlPr defaultSize="0" autoFill="0" autoLine="0" autoPict="0">
                <anchor moveWithCells="1">
                  <from>
                    <xdr:col>13</xdr:col>
                    <xdr:colOff>114300</xdr:colOff>
                    <xdr:row>19</xdr:row>
                    <xdr:rowOff>133350</xdr:rowOff>
                  </from>
                  <to>
                    <xdr:col>13</xdr:col>
                    <xdr:colOff>419100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8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20</xdr:row>
                    <xdr:rowOff>142875</xdr:rowOff>
                  </from>
                  <to>
                    <xdr:col>13</xdr:col>
                    <xdr:colOff>419100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9" name="Check Box 5">
              <controlPr defaultSize="0" autoFill="0" autoLine="0" autoPict="0">
                <anchor moveWithCells="1">
                  <from>
                    <xdr:col>14</xdr:col>
                    <xdr:colOff>95250</xdr:colOff>
                    <xdr:row>19</xdr:row>
                    <xdr:rowOff>133350</xdr:rowOff>
                  </from>
                  <to>
                    <xdr:col>15</xdr:col>
                    <xdr:colOff>28575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10" name="Check Box 6">
              <controlPr defaultSize="0" autoFill="0" autoLine="0" autoPict="0">
                <anchor moveWithCells="1">
                  <from>
                    <xdr:col>14</xdr:col>
                    <xdr:colOff>104775</xdr:colOff>
                    <xdr:row>20</xdr:row>
                    <xdr:rowOff>161925</xdr:rowOff>
                  </from>
                  <to>
                    <xdr:col>15</xdr:col>
                    <xdr:colOff>38100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1" name="Check Box 7">
              <controlPr defaultSize="0" autoFill="0" autoLine="0" autoPict="0">
                <anchor moveWithCells="1">
                  <from>
                    <xdr:col>15</xdr:col>
                    <xdr:colOff>133350</xdr:colOff>
                    <xdr:row>19</xdr:row>
                    <xdr:rowOff>133350</xdr:rowOff>
                  </from>
                  <to>
                    <xdr:col>15</xdr:col>
                    <xdr:colOff>428625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2" name="Check Box 8">
              <controlPr defaultSize="0" autoFill="0" autoLine="0" autoPict="0">
                <anchor moveWithCells="1">
                  <from>
                    <xdr:col>15</xdr:col>
                    <xdr:colOff>133350</xdr:colOff>
                    <xdr:row>20</xdr:row>
                    <xdr:rowOff>142875</xdr:rowOff>
                  </from>
                  <to>
                    <xdr:col>15</xdr:col>
                    <xdr:colOff>438150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3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104775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4" r:id="rId14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104775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5" r:id="rId15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104775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6" r:id="rId16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76200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7" r:id="rId17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6</xdr:col>
                    <xdr:colOff>76200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8" r:id="rId18" name="Check Box 14">
              <controlPr defaultSize="0" autoFill="0" autoLine="0" autoPict="0">
                <anchor moveWithCells="1">
                  <from>
                    <xdr:col>15</xdr:col>
                    <xdr:colOff>123825</xdr:colOff>
                    <xdr:row>22</xdr:row>
                    <xdr:rowOff>476250</xdr:rowOff>
                  </from>
                  <to>
                    <xdr:col>15</xdr:col>
                    <xdr:colOff>428625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19" name="Check Box 15">
              <controlPr defaultSize="0" autoFill="0" autoLine="0" autoPict="0">
                <anchor moveWithCells="1">
                  <from>
                    <xdr:col>15</xdr:col>
                    <xdr:colOff>123825</xdr:colOff>
                    <xdr:row>24</xdr:row>
                    <xdr:rowOff>19050</xdr:rowOff>
                  </from>
                  <to>
                    <xdr:col>15</xdr:col>
                    <xdr:colOff>428625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0" r:id="rId20" name="Check Box 16">
              <controlPr defaultSize="0" autoFill="0" autoLine="0" autoPict="0">
                <anchor moveWithCells="1">
                  <from>
                    <xdr:col>15</xdr:col>
                    <xdr:colOff>123825</xdr:colOff>
                    <xdr:row>25</xdr:row>
                    <xdr:rowOff>28575</xdr:rowOff>
                  </from>
                  <to>
                    <xdr:col>15</xdr:col>
                    <xdr:colOff>428625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21" name="Check Box 17">
              <controlPr defaultSize="0" autoFill="0" autoLine="0" autoPict="0">
                <anchor moveWithCells="1">
                  <from>
                    <xdr:col>15</xdr:col>
                    <xdr:colOff>123825</xdr:colOff>
                    <xdr:row>26</xdr:row>
                    <xdr:rowOff>9525</xdr:rowOff>
                  </from>
                  <to>
                    <xdr:col>15</xdr:col>
                    <xdr:colOff>428625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22" name="Check Box 18">
              <controlPr defaultSize="0" autoFill="0" autoLine="0" autoPict="0">
                <anchor moveWithCells="1">
                  <from>
                    <xdr:col>15</xdr:col>
                    <xdr:colOff>123825</xdr:colOff>
                    <xdr:row>27</xdr:row>
                    <xdr:rowOff>28575</xdr:rowOff>
                  </from>
                  <to>
                    <xdr:col>15</xdr:col>
                    <xdr:colOff>428625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3" r:id="rId23" name="Check Box 19">
              <controlPr defaultSize="0" autoFill="0" autoLine="0" autoPict="0">
                <anchor moveWithCells="1">
                  <from>
                    <xdr:col>15</xdr:col>
                    <xdr:colOff>123825</xdr:colOff>
                    <xdr:row>28</xdr:row>
                    <xdr:rowOff>9525</xdr:rowOff>
                  </from>
                  <to>
                    <xdr:col>15</xdr:col>
                    <xdr:colOff>428625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4" r:id="rId24" name="Check Box 20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0</xdr:rowOff>
                  </from>
                  <to>
                    <xdr:col>7</xdr:col>
                    <xdr:colOff>38100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5" r:id="rId25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7</xdr:col>
                    <xdr:colOff>523875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7" r:id="rId26" name="Check Box 23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200025</xdr:rowOff>
                  </from>
                  <to>
                    <xdr:col>7</xdr:col>
                    <xdr:colOff>38100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9" r:id="rId27" name="Check Box 25">
              <controlPr defaultSize="0" autoFill="0" autoLine="0" autoPict="0">
                <anchor moveWithCells="1">
                  <from>
                    <xdr:col>6</xdr:col>
                    <xdr:colOff>514350</xdr:colOff>
                    <xdr:row>46</xdr:row>
                    <xdr:rowOff>9525</xdr:rowOff>
                  </from>
                  <to>
                    <xdr:col>7</xdr:col>
                    <xdr:colOff>514350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1" r:id="rId28" name="Check Box 27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180975</xdr:rowOff>
                  </from>
                  <to>
                    <xdr:col>7</xdr:col>
                    <xdr:colOff>38100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2" r:id="rId29" name="Check Box 28">
              <controlPr defaultSize="0" autoFill="0" autoLine="0" autoPict="0">
                <anchor moveWithCells="1">
                  <from>
                    <xdr:col>6</xdr:col>
                    <xdr:colOff>514350</xdr:colOff>
                    <xdr:row>47</xdr:row>
                    <xdr:rowOff>9525</xdr:rowOff>
                  </from>
                  <to>
                    <xdr:col>7</xdr:col>
                    <xdr:colOff>514350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3" r:id="rId30" name="Check Box 29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180975</xdr:rowOff>
                  </from>
                  <to>
                    <xdr:col>7</xdr:col>
                    <xdr:colOff>38100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5" r:id="rId31" name="Check Box 31">
              <controlPr defaultSize="0" autoFill="0" autoLine="0" autoPict="0">
                <anchor moveWithCells="1">
                  <from>
                    <xdr:col>6</xdr:col>
                    <xdr:colOff>514350</xdr:colOff>
                    <xdr:row>48</xdr:row>
                    <xdr:rowOff>9525</xdr:rowOff>
                  </from>
                  <to>
                    <xdr:col>7</xdr:col>
                    <xdr:colOff>514350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7" r:id="rId32" name="Check Box 33">
              <controlPr defaultSize="0" autoFill="0" autoLine="0" autoPict="0">
                <anchor moveWithCells="1">
                  <from>
                    <xdr:col>6</xdr:col>
                    <xdr:colOff>514350</xdr:colOff>
                    <xdr:row>48</xdr:row>
                    <xdr:rowOff>9525</xdr:rowOff>
                  </from>
                  <to>
                    <xdr:col>7</xdr:col>
                    <xdr:colOff>514350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8" r:id="rId33" name="Check Box 34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180975</xdr:rowOff>
                  </from>
                  <to>
                    <xdr:col>7</xdr:col>
                    <xdr:colOff>38100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9" r:id="rId34" name="Check Box 35">
              <controlPr defaultSize="0" autoFill="0" autoLine="0" autoPict="0">
                <anchor moveWithCells="1">
                  <from>
                    <xdr:col>6</xdr:col>
                    <xdr:colOff>514350</xdr:colOff>
                    <xdr:row>49</xdr:row>
                    <xdr:rowOff>9525</xdr:rowOff>
                  </from>
                  <to>
                    <xdr:col>7</xdr:col>
                    <xdr:colOff>514350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0" r:id="rId35" name="Check Box 36">
              <controlPr defaultSize="0" autoFill="0" autoLine="0" autoPict="0">
                <anchor moveWithCells="1">
                  <from>
                    <xdr:col>6</xdr:col>
                    <xdr:colOff>514350</xdr:colOff>
                    <xdr:row>49</xdr:row>
                    <xdr:rowOff>9525</xdr:rowOff>
                  </from>
                  <to>
                    <xdr:col>7</xdr:col>
                    <xdr:colOff>514350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1" r:id="rId36" name="Check Box 37">
              <controlPr defaultSize="0" autoFill="0" autoLine="0" autoPict="0">
                <anchor moveWithCells="1">
                  <from>
                    <xdr:col>6</xdr:col>
                    <xdr:colOff>514350</xdr:colOff>
                    <xdr:row>49</xdr:row>
                    <xdr:rowOff>9525</xdr:rowOff>
                  </from>
                  <to>
                    <xdr:col>7</xdr:col>
                    <xdr:colOff>514350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2" r:id="rId37" name="Check Box 38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180975</xdr:rowOff>
                  </from>
                  <to>
                    <xdr:col>7</xdr:col>
                    <xdr:colOff>38100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3" r:id="rId38" name="Check Box 39">
              <controlPr defaultSize="0" autoFill="0" autoLine="0" autoPict="0">
                <anchor moveWithCells="1">
                  <from>
                    <xdr:col>6</xdr:col>
                    <xdr:colOff>514350</xdr:colOff>
                    <xdr:row>50</xdr:row>
                    <xdr:rowOff>9525</xdr:rowOff>
                  </from>
                  <to>
                    <xdr:col>7</xdr:col>
                    <xdr:colOff>514350</xdr:colOff>
                    <xdr:row>51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M44"/>
  <sheetViews>
    <sheetView topLeftCell="A25" zoomScaleNormal="100" workbookViewId="0">
      <selection activeCell="Q28" sqref="Q28"/>
    </sheetView>
  </sheetViews>
  <sheetFormatPr defaultColWidth="9.140625" defaultRowHeight="15"/>
  <cols>
    <col min="1" max="1" width="3.42578125" style="63" customWidth="1"/>
    <col min="2" max="2" width="10.42578125" style="63" customWidth="1"/>
    <col min="3" max="3" width="8" style="63" customWidth="1"/>
    <col min="4" max="4" width="6.140625" style="63" customWidth="1"/>
    <col min="5" max="5" width="5.7109375" style="63" customWidth="1"/>
    <col min="6" max="9" width="12.28515625" style="63" customWidth="1"/>
    <col min="10" max="10" width="6.42578125" style="63" customWidth="1"/>
    <col min="11" max="11" width="4.5703125" style="63" customWidth="1"/>
    <col min="12" max="16384" width="9.140625" style="63"/>
  </cols>
  <sheetData>
    <row r="1" spans="1:13" ht="32.25" customHeight="1">
      <c r="A1" s="686" t="s">
        <v>152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50"/>
    </row>
    <row r="2" spans="1:13" ht="27.75" customHeight="1">
      <c r="A2" s="688" t="s">
        <v>472</v>
      </c>
      <c r="B2" s="689"/>
      <c r="C2" s="690"/>
      <c r="D2" s="32" t="s">
        <v>165</v>
      </c>
      <c r="E2" s="107" t="s">
        <v>283</v>
      </c>
      <c r="F2" s="91" t="s">
        <v>284</v>
      </c>
      <c r="G2" s="91" t="s">
        <v>285</v>
      </c>
      <c r="H2" s="212" t="s">
        <v>394</v>
      </c>
      <c r="I2" s="91" t="s">
        <v>286</v>
      </c>
      <c r="J2" s="404" t="s">
        <v>126</v>
      </c>
      <c r="K2" s="405"/>
      <c r="L2" s="408"/>
    </row>
    <row r="3" spans="1:13">
      <c r="A3" s="246" t="s">
        <v>56</v>
      </c>
      <c r="B3" s="448"/>
      <c r="C3" s="687"/>
      <c r="D3" s="165"/>
      <c r="E3" s="165"/>
      <c r="F3" s="214"/>
      <c r="G3" s="160"/>
      <c r="H3" s="160"/>
      <c r="I3" s="160"/>
      <c r="J3" s="683"/>
      <c r="K3" s="684"/>
      <c r="L3" s="685"/>
    </row>
    <row r="4" spans="1:13">
      <c r="A4" s="247"/>
      <c r="B4" s="510"/>
      <c r="C4" s="687"/>
      <c r="D4" s="165"/>
      <c r="E4" s="165"/>
      <c r="F4" s="214"/>
      <c r="G4" s="160"/>
      <c r="H4" s="160"/>
      <c r="I4" s="160"/>
      <c r="J4" s="683"/>
      <c r="K4" s="684"/>
      <c r="L4" s="685"/>
    </row>
    <row r="5" spans="1:13">
      <c r="A5" s="246"/>
      <c r="B5" s="225"/>
      <c r="C5" s="226"/>
      <c r="D5" s="165"/>
      <c r="E5" s="165"/>
      <c r="F5" s="214"/>
      <c r="G5" s="160"/>
      <c r="H5" s="160"/>
      <c r="I5" s="160"/>
      <c r="J5" s="683"/>
      <c r="K5" s="684"/>
      <c r="L5" s="685"/>
    </row>
    <row r="6" spans="1:13">
      <c r="A6" s="246" t="s">
        <v>57</v>
      </c>
      <c r="B6" s="448"/>
      <c r="C6" s="687"/>
      <c r="D6" s="165"/>
      <c r="E6" s="165"/>
      <c r="F6" s="214"/>
      <c r="G6" s="160"/>
      <c r="H6" s="160"/>
      <c r="I6" s="160"/>
      <c r="J6" s="683"/>
      <c r="K6" s="684"/>
      <c r="L6" s="685"/>
    </row>
    <row r="7" spans="1:13">
      <c r="A7" s="247"/>
      <c r="B7" s="510"/>
      <c r="C7" s="687"/>
      <c r="D7" s="165"/>
      <c r="E7" s="165"/>
      <c r="F7" s="214"/>
      <c r="G7" s="160"/>
      <c r="H7" s="160"/>
      <c r="I7" s="160"/>
      <c r="J7" s="683"/>
      <c r="K7" s="684"/>
      <c r="L7" s="685"/>
    </row>
    <row r="8" spans="1:13">
      <c r="A8" s="246"/>
      <c r="B8" s="225"/>
      <c r="C8" s="226"/>
      <c r="D8" s="165"/>
      <c r="E8" s="165"/>
      <c r="F8" s="214"/>
      <c r="G8" s="160"/>
      <c r="H8" s="160"/>
      <c r="I8" s="160"/>
      <c r="J8" s="683"/>
      <c r="K8" s="684"/>
      <c r="L8" s="685"/>
    </row>
    <row r="9" spans="1:13">
      <c r="A9" s="246" t="s">
        <v>58</v>
      </c>
      <c r="B9" s="448"/>
      <c r="C9" s="687"/>
      <c r="D9" s="165"/>
      <c r="E9" s="165"/>
      <c r="F9" s="214"/>
      <c r="G9" s="160"/>
      <c r="H9" s="160"/>
      <c r="I9" s="160"/>
      <c r="J9" s="683"/>
      <c r="K9" s="684"/>
      <c r="L9" s="685"/>
    </row>
    <row r="10" spans="1:13">
      <c r="A10" s="247"/>
      <c r="B10" s="510"/>
      <c r="C10" s="687"/>
      <c r="D10" s="165"/>
      <c r="E10" s="165"/>
      <c r="F10" s="214"/>
      <c r="G10" s="160"/>
      <c r="H10" s="160"/>
      <c r="I10" s="160"/>
      <c r="J10" s="683"/>
      <c r="K10" s="684"/>
      <c r="L10" s="685"/>
    </row>
    <row r="11" spans="1:13">
      <c r="A11" s="246"/>
      <c r="B11" s="225"/>
      <c r="C11" s="226"/>
      <c r="D11" s="165"/>
      <c r="E11" s="165"/>
      <c r="F11" s="214"/>
      <c r="G11" s="160"/>
      <c r="H11" s="160"/>
      <c r="I11" s="160"/>
      <c r="J11" s="683"/>
      <c r="K11" s="684"/>
      <c r="L11" s="685"/>
    </row>
    <row r="12" spans="1:13">
      <c r="A12" s="246" t="s">
        <v>59</v>
      </c>
      <c r="B12" s="448"/>
      <c r="C12" s="687"/>
      <c r="D12" s="165"/>
      <c r="E12" s="166"/>
      <c r="F12" s="214"/>
      <c r="G12" s="160"/>
      <c r="H12" s="160"/>
      <c r="I12" s="160"/>
      <c r="J12" s="683"/>
      <c r="K12" s="684"/>
      <c r="L12" s="685"/>
    </row>
    <row r="13" spans="1:13">
      <c r="A13" s="247"/>
      <c r="B13" s="510"/>
      <c r="C13" s="687"/>
      <c r="D13" s="165"/>
      <c r="E13" s="165"/>
      <c r="F13" s="214"/>
      <c r="G13" s="160"/>
      <c r="H13" s="160"/>
      <c r="I13" s="160"/>
      <c r="J13" s="683"/>
      <c r="K13" s="684"/>
      <c r="L13" s="685"/>
    </row>
    <row r="14" spans="1:13">
      <c r="A14" s="246"/>
      <c r="B14" s="225"/>
      <c r="C14" s="226"/>
      <c r="D14" s="165"/>
      <c r="E14" s="165"/>
      <c r="F14" s="214"/>
      <c r="G14" s="160"/>
      <c r="H14" s="160"/>
      <c r="I14" s="160"/>
      <c r="J14" s="683"/>
      <c r="K14" s="684"/>
      <c r="L14" s="685"/>
    </row>
    <row r="15" spans="1:13">
      <c r="A15" s="246" t="s">
        <v>60</v>
      </c>
      <c r="B15" s="448"/>
      <c r="C15" s="687"/>
      <c r="D15" s="165"/>
      <c r="E15" s="165"/>
      <c r="F15" s="214"/>
      <c r="G15" s="160"/>
      <c r="H15" s="160"/>
      <c r="I15" s="160"/>
      <c r="J15" s="683"/>
      <c r="K15" s="684"/>
      <c r="L15" s="685"/>
    </row>
    <row r="16" spans="1:13">
      <c r="A16" s="247"/>
      <c r="B16" s="510"/>
      <c r="C16" s="687"/>
      <c r="D16" s="165"/>
      <c r="E16" s="165"/>
      <c r="F16" s="214"/>
      <c r="G16" s="160"/>
      <c r="H16" s="160"/>
      <c r="I16" s="160"/>
      <c r="J16" s="683"/>
      <c r="K16" s="684"/>
      <c r="L16" s="685"/>
    </row>
    <row r="17" spans="1:12">
      <c r="A17" s="246"/>
      <c r="B17" s="225"/>
      <c r="C17" s="226"/>
      <c r="D17" s="165"/>
      <c r="E17" s="165"/>
      <c r="F17" s="214"/>
      <c r="G17" s="160"/>
      <c r="H17" s="160"/>
      <c r="I17" s="160"/>
      <c r="J17" s="683"/>
      <c r="K17" s="684"/>
      <c r="L17" s="685"/>
    </row>
    <row r="18" spans="1:12">
      <c r="A18" s="246" t="s">
        <v>61</v>
      </c>
      <c r="B18" s="448"/>
      <c r="C18" s="687"/>
      <c r="D18" s="165"/>
      <c r="E18" s="165"/>
      <c r="F18" s="214"/>
      <c r="G18" s="160"/>
      <c r="H18" s="160"/>
      <c r="I18" s="160"/>
      <c r="J18" s="683"/>
      <c r="K18" s="684"/>
      <c r="L18" s="685"/>
    </row>
    <row r="19" spans="1:12">
      <c r="A19" s="247"/>
      <c r="B19" s="510"/>
      <c r="C19" s="687"/>
      <c r="D19" s="165"/>
      <c r="E19" s="165"/>
      <c r="F19" s="214"/>
      <c r="G19" s="160"/>
      <c r="H19" s="160"/>
      <c r="I19" s="160"/>
      <c r="J19" s="683"/>
      <c r="K19" s="684"/>
      <c r="L19" s="685"/>
    </row>
    <row r="20" spans="1:12">
      <c r="A20" s="246"/>
      <c r="B20" s="225"/>
      <c r="C20" s="226"/>
      <c r="D20" s="165"/>
      <c r="E20" s="165"/>
      <c r="F20" s="214"/>
      <c r="G20" s="160"/>
      <c r="H20" s="160"/>
      <c r="I20" s="160"/>
      <c r="J20" s="683"/>
      <c r="K20" s="684"/>
      <c r="L20" s="685"/>
    </row>
    <row r="21" spans="1:12">
      <c r="A21" s="246" t="s">
        <v>62</v>
      </c>
      <c r="B21" s="448"/>
      <c r="C21" s="687"/>
      <c r="D21" s="165"/>
      <c r="E21" s="165"/>
      <c r="F21" s="214"/>
      <c r="G21" s="160"/>
      <c r="H21" s="160"/>
      <c r="I21" s="160"/>
      <c r="J21" s="683"/>
      <c r="K21" s="684"/>
      <c r="L21" s="685"/>
    </row>
    <row r="22" spans="1:12">
      <c r="A22" s="247"/>
      <c r="B22" s="510"/>
      <c r="C22" s="687"/>
      <c r="D22" s="165"/>
      <c r="E22" s="165"/>
      <c r="F22" s="214"/>
      <c r="G22" s="160"/>
      <c r="H22" s="160"/>
      <c r="I22" s="160"/>
      <c r="J22" s="683"/>
      <c r="K22" s="684"/>
      <c r="L22" s="685"/>
    </row>
    <row r="23" spans="1:12">
      <c r="A23" s="246"/>
      <c r="B23" s="225"/>
      <c r="C23" s="226"/>
      <c r="D23" s="165"/>
      <c r="E23" s="165"/>
      <c r="F23" s="214"/>
      <c r="G23" s="160"/>
      <c r="H23" s="160"/>
      <c r="I23" s="160"/>
      <c r="J23" s="683"/>
      <c r="K23" s="684"/>
      <c r="L23" s="685"/>
    </row>
    <row r="24" spans="1:12">
      <c r="A24" s="246" t="s">
        <v>63</v>
      </c>
      <c r="B24" s="448"/>
      <c r="C24" s="687"/>
      <c r="D24" s="165"/>
      <c r="E24" s="165"/>
      <c r="F24" s="214"/>
      <c r="G24" s="160"/>
      <c r="H24" s="160"/>
      <c r="I24" s="160"/>
      <c r="J24" s="683"/>
      <c r="K24" s="684"/>
      <c r="L24" s="685"/>
    </row>
    <row r="25" spans="1:12">
      <c r="A25" s="247"/>
      <c r="B25" s="510"/>
      <c r="C25" s="687"/>
      <c r="D25" s="165"/>
      <c r="E25" s="165"/>
      <c r="F25" s="214"/>
      <c r="G25" s="160"/>
      <c r="H25" s="160"/>
      <c r="I25" s="160"/>
      <c r="J25" s="683"/>
      <c r="K25" s="684"/>
      <c r="L25" s="685"/>
    </row>
    <row r="26" spans="1:12">
      <c r="A26" s="246"/>
      <c r="B26" s="225"/>
      <c r="C26" s="226"/>
      <c r="D26" s="165"/>
      <c r="E26" s="165"/>
      <c r="F26" s="214"/>
      <c r="G26" s="160"/>
      <c r="H26" s="160"/>
      <c r="I26" s="160"/>
      <c r="J26" s="683"/>
      <c r="K26" s="684"/>
      <c r="L26" s="685"/>
    </row>
    <row r="27" spans="1:12">
      <c r="A27" s="246" t="s">
        <v>64</v>
      </c>
      <c r="B27" s="448"/>
      <c r="C27" s="687"/>
      <c r="D27" s="165"/>
      <c r="E27" s="165"/>
      <c r="F27" s="214"/>
      <c r="G27" s="160"/>
      <c r="H27" s="160"/>
      <c r="I27" s="160"/>
      <c r="J27" s="683"/>
      <c r="K27" s="684"/>
      <c r="L27" s="685"/>
    </row>
    <row r="28" spans="1:12">
      <c r="A28" s="247"/>
      <c r="B28" s="510"/>
      <c r="C28" s="687"/>
      <c r="D28" s="165"/>
      <c r="E28" s="165"/>
      <c r="F28" s="214"/>
      <c r="G28" s="160"/>
      <c r="H28" s="160"/>
      <c r="I28" s="160"/>
      <c r="J28" s="683"/>
      <c r="K28" s="684"/>
      <c r="L28" s="685"/>
    </row>
    <row r="29" spans="1:12">
      <c r="A29" s="246"/>
      <c r="B29" s="225"/>
      <c r="C29" s="226"/>
      <c r="D29" s="165"/>
      <c r="E29" s="165"/>
      <c r="F29" s="214"/>
      <c r="G29" s="160"/>
      <c r="H29" s="160"/>
      <c r="I29" s="160"/>
      <c r="J29" s="683"/>
      <c r="K29" s="684"/>
      <c r="L29" s="685"/>
    </row>
    <row r="30" spans="1:12">
      <c r="A30" s="246" t="s">
        <v>65</v>
      </c>
      <c r="B30" s="448"/>
      <c r="C30" s="687"/>
      <c r="D30" s="165"/>
      <c r="E30" s="165"/>
      <c r="F30" s="214"/>
      <c r="G30" s="160"/>
      <c r="H30" s="160"/>
      <c r="I30" s="160"/>
      <c r="J30" s="683"/>
      <c r="K30" s="684"/>
      <c r="L30" s="685"/>
    </row>
    <row r="31" spans="1:12">
      <c r="A31" s="247"/>
      <c r="B31" s="510"/>
      <c r="C31" s="687"/>
      <c r="D31" s="165"/>
      <c r="E31" s="165"/>
      <c r="F31" s="214"/>
      <c r="G31" s="160"/>
      <c r="H31" s="160"/>
      <c r="I31" s="160"/>
      <c r="J31" s="683"/>
      <c r="K31" s="684"/>
      <c r="L31" s="685"/>
    </row>
    <row r="32" spans="1:12">
      <c r="A32" s="246"/>
      <c r="B32" s="225"/>
      <c r="C32" s="226"/>
      <c r="D32" s="165"/>
      <c r="E32" s="165"/>
      <c r="F32" s="214"/>
      <c r="G32" s="160"/>
      <c r="H32" s="160"/>
      <c r="I32" s="160"/>
      <c r="J32" s="683"/>
      <c r="K32" s="684"/>
      <c r="L32" s="685"/>
    </row>
    <row r="33" spans="1:12">
      <c r="A33" s="246" t="s">
        <v>66</v>
      </c>
      <c r="B33" s="448"/>
      <c r="C33" s="687"/>
      <c r="D33" s="165"/>
      <c r="E33" s="165"/>
      <c r="F33" s="214"/>
      <c r="G33" s="160"/>
      <c r="H33" s="160"/>
      <c r="I33" s="160"/>
      <c r="J33" s="683"/>
      <c r="K33" s="684"/>
      <c r="L33" s="685"/>
    </row>
    <row r="34" spans="1:12">
      <c r="A34" s="247"/>
      <c r="B34" s="510"/>
      <c r="C34" s="687"/>
      <c r="D34" s="165"/>
      <c r="E34" s="165"/>
      <c r="F34" s="214"/>
      <c r="G34" s="160"/>
      <c r="H34" s="160"/>
      <c r="I34" s="160"/>
      <c r="J34" s="683"/>
      <c r="K34" s="684"/>
      <c r="L34" s="685"/>
    </row>
    <row r="35" spans="1:12">
      <c r="A35" s="246"/>
      <c r="B35" s="225"/>
      <c r="C35" s="226"/>
      <c r="D35" s="165"/>
      <c r="E35" s="165"/>
      <c r="F35" s="214"/>
      <c r="G35" s="160"/>
      <c r="H35" s="160"/>
      <c r="I35" s="160"/>
      <c r="J35" s="683"/>
      <c r="K35" s="684"/>
      <c r="L35" s="685"/>
    </row>
    <row r="36" spans="1:12">
      <c r="A36" s="246" t="s">
        <v>67</v>
      </c>
      <c r="B36" s="448"/>
      <c r="C36" s="687"/>
      <c r="D36" s="165"/>
      <c r="E36" s="165"/>
      <c r="F36" s="214"/>
      <c r="G36" s="160"/>
      <c r="H36" s="160"/>
      <c r="I36" s="160"/>
      <c r="J36" s="683"/>
      <c r="K36" s="684"/>
      <c r="L36" s="685"/>
    </row>
    <row r="37" spans="1:12">
      <c r="A37" s="247"/>
      <c r="B37" s="510"/>
      <c r="C37" s="687"/>
      <c r="D37" s="165"/>
      <c r="E37" s="165"/>
      <c r="F37" s="214"/>
      <c r="G37" s="160"/>
      <c r="H37" s="160"/>
      <c r="I37" s="160"/>
      <c r="J37" s="683"/>
      <c r="K37" s="684"/>
      <c r="L37" s="685"/>
    </row>
    <row r="38" spans="1:12">
      <c r="A38" s="246"/>
      <c r="B38" s="225"/>
      <c r="C38" s="226"/>
      <c r="D38" s="165"/>
      <c r="E38" s="165"/>
      <c r="F38" s="214"/>
      <c r="G38" s="160"/>
      <c r="H38" s="160"/>
      <c r="I38" s="160"/>
      <c r="J38" s="683"/>
      <c r="K38" s="684"/>
      <c r="L38" s="685"/>
    </row>
    <row r="39" spans="1:12">
      <c r="A39" s="246" t="s">
        <v>68</v>
      </c>
      <c r="B39" s="448"/>
      <c r="C39" s="687"/>
      <c r="D39" s="165"/>
      <c r="E39" s="165"/>
      <c r="F39" s="214"/>
      <c r="G39" s="160"/>
      <c r="H39" s="160"/>
      <c r="I39" s="160"/>
      <c r="J39" s="683"/>
      <c r="K39" s="684"/>
      <c r="L39" s="685"/>
    </row>
    <row r="40" spans="1:12">
      <c r="A40" s="247"/>
      <c r="B40" s="510"/>
      <c r="C40" s="687"/>
      <c r="D40" s="165"/>
      <c r="E40" s="165"/>
      <c r="F40" s="214"/>
      <c r="G40" s="160"/>
      <c r="H40" s="160"/>
      <c r="I40" s="160"/>
      <c r="J40" s="683"/>
      <c r="K40" s="684"/>
      <c r="L40" s="685"/>
    </row>
    <row r="41" spans="1:12">
      <c r="A41" s="246"/>
      <c r="B41" s="225"/>
      <c r="C41" s="226"/>
      <c r="D41" s="165"/>
      <c r="E41" s="165"/>
      <c r="F41" s="214"/>
      <c r="G41" s="160"/>
      <c r="H41" s="160"/>
      <c r="I41" s="160"/>
      <c r="J41" s="683"/>
      <c r="K41" s="684"/>
      <c r="L41" s="685"/>
    </row>
    <row r="42" spans="1:12">
      <c r="A42" s="246" t="s">
        <v>69</v>
      </c>
      <c r="B42" s="448"/>
      <c r="C42" s="687"/>
      <c r="D42" s="165"/>
      <c r="E42" s="165"/>
      <c r="F42" s="214"/>
      <c r="G42" s="160"/>
      <c r="H42" s="160"/>
      <c r="I42" s="160"/>
      <c r="J42" s="683"/>
      <c r="K42" s="684"/>
      <c r="L42" s="685"/>
    </row>
    <row r="43" spans="1:12">
      <c r="A43" s="247"/>
      <c r="B43" s="510"/>
      <c r="C43" s="687"/>
      <c r="D43" s="165"/>
      <c r="E43" s="166"/>
      <c r="F43" s="214"/>
      <c r="G43" s="160"/>
      <c r="H43" s="160"/>
      <c r="I43" s="160"/>
      <c r="J43" s="683"/>
      <c r="K43" s="684"/>
      <c r="L43" s="685"/>
    </row>
    <row r="44" spans="1:12">
      <c r="A44" s="244"/>
      <c r="B44" s="244"/>
      <c r="C44" s="245"/>
      <c r="D44" s="165"/>
      <c r="E44" s="166"/>
      <c r="F44" s="214"/>
      <c r="G44" s="160"/>
      <c r="H44" s="160"/>
      <c r="I44" s="160"/>
      <c r="J44" s="683"/>
      <c r="K44" s="684"/>
      <c r="L44" s="685"/>
    </row>
  </sheetData>
  <mergeCells count="73">
    <mergeCell ref="J43:L43"/>
    <mergeCell ref="J44:L44"/>
    <mergeCell ref="J29:L29"/>
    <mergeCell ref="B42:C42"/>
    <mergeCell ref="J42:L42"/>
    <mergeCell ref="B30:C30"/>
    <mergeCell ref="B33:C33"/>
    <mergeCell ref="B40:C40"/>
    <mergeCell ref="B43:C43"/>
    <mergeCell ref="B36:C36"/>
    <mergeCell ref="B39:C39"/>
    <mergeCell ref="B31:C31"/>
    <mergeCell ref="B34:C34"/>
    <mergeCell ref="B37:C37"/>
    <mergeCell ref="J30:L30"/>
    <mergeCell ref="J31:L31"/>
    <mergeCell ref="B27:C27"/>
    <mergeCell ref="J27:L27"/>
    <mergeCell ref="J28:L28"/>
    <mergeCell ref="J25:L25"/>
    <mergeCell ref="J26:L26"/>
    <mergeCell ref="B25:C25"/>
    <mergeCell ref="B28:C28"/>
    <mergeCell ref="J23:L23"/>
    <mergeCell ref="B24:C24"/>
    <mergeCell ref="J24:L24"/>
    <mergeCell ref="B21:C21"/>
    <mergeCell ref="J21:L21"/>
    <mergeCell ref="J22:L22"/>
    <mergeCell ref="B22:C22"/>
    <mergeCell ref="J19:L19"/>
    <mergeCell ref="J20:L20"/>
    <mergeCell ref="J17:L17"/>
    <mergeCell ref="B18:C18"/>
    <mergeCell ref="J18:L18"/>
    <mergeCell ref="B19:C19"/>
    <mergeCell ref="B15:C15"/>
    <mergeCell ref="J15:L15"/>
    <mergeCell ref="J16:L16"/>
    <mergeCell ref="J13:L13"/>
    <mergeCell ref="J14:L14"/>
    <mergeCell ref="B13:C13"/>
    <mergeCell ref="B16:C16"/>
    <mergeCell ref="J11:L11"/>
    <mergeCell ref="B12:C12"/>
    <mergeCell ref="J12:L12"/>
    <mergeCell ref="B9:C9"/>
    <mergeCell ref="J9:L9"/>
    <mergeCell ref="J10:L10"/>
    <mergeCell ref="B10:C10"/>
    <mergeCell ref="J7:L7"/>
    <mergeCell ref="J8:L8"/>
    <mergeCell ref="J5:L5"/>
    <mergeCell ref="B6:C6"/>
    <mergeCell ref="J6:L6"/>
    <mergeCell ref="B7:C7"/>
    <mergeCell ref="A1:L1"/>
    <mergeCell ref="B3:C3"/>
    <mergeCell ref="J3:L3"/>
    <mergeCell ref="J4:L4"/>
    <mergeCell ref="A2:C2"/>
    <mergeCell ref="J2:L2"/>
    <mergeCell ref="B4:C4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</mergeCells>
  <pageMargins left="0.25" right="0.25" top="0.5" bottom="0.5" header="0.3" footer="0.3"/>
  <pageSetup scale="9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Check Box 1">
              <controlPr defaultSize="0" autoFill="0" autoLine="0" autoPict="0">
                <anchor moveWithCells="1">
                  <from>
                    <xdr:col>3</xdr:col>
                    <xdr:colOff>123825</xdr:colOff>
                    <xdr:row>1</xdr:row>
                    <xdr:rowOff>342900</xdr:rowOff>
                  </from>
                  <to>
                    <xdr:col>3</xdr:col>
                    <xdr:colOff>342900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5" name="Check Box 2">
              <controlPr defaultSize="0" autoFill="0" autoLine="0" autoPict="0">
                <anchor moveWithCells="1">
                  <from>
                    <xdr:col>3</xdr:col>
                    <xdr:colOff>123825</xdr:colOff>
                    <xdr:row>2</xdr:row>
                    <xdr:rowOff>180975</xdr:rowOff>
                  </from>
                  <to>
                    <xdr:col>3</xdr:col>
                    <xdr:colOff>342900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6" name="Check Box 3">
              <controlPr defaultSize="0" autoFill="0" autoLine="0" autoPict="0">
                <anchor moveWithCells="1">
                  <from>
                    <xdr:col>3</xdr:col>
                    <xdr:colOff>123825</xdr:colOff>
                    <xdr:row>3</xdr:row>
                    <xdr:rowOff>180975</xdr:rowOff>
                  </from>
                  <to>
                    <xdr:col>3</xdr:col>
                    <xdr:colOff>342900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2" r:id="rId7" name="Check Box 4">
              <controlPr defaultSize="0" autoFill="0" autoLine="0" autoPict="0">
                <anchor moveWithCells="1">
                  <from>
                    <xdr:col>3</xdr:col>
                    <xdr:colOff>123825</xdr:colOff>
                    <xdr:row>4</xdr:row>
                    <xdr:rowOff>180975</xdr:rowOff>
                  </from>
                  <to>
                    <xdr:col>3</xdr:col>
                    <xdr:colOff>342900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3" r:id="rId8" name="Check Box 5">
              <controlPr defaultSize="0" autoFill="0" autoLine="0" autoPict="0">
                <anchor moveWithCells="1">
                  <from>
                    <xdr:col>3</xdr:col>
                    <xdr:colOff>123825</xdr:colOff>
                    <xdr:row>5</xdr:row>
                    <xdr:rowOff>180975</xdr:rowOff>
                  </from>
                  <to>
                    <xdr:col>3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4" r:id="rId9" name="Check Box 6">
              <controlPr defaultSize="0" autoFill="0" autoLine="0" autoPict="0">
                <anchor moveWithCells="1">
                  <from>
                    <xdr:col>3</xdr:col>
                    <xdr:colOff>123825</xdr:colOff>
                    <xdr:row>6</xdr:row>
                    <xdr:rowOff>180975</xdr:rowOff>
                  </from>
                  <to>
                    <xdr:col>3</xdr:col>
                    <xdr:colOff>342900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5" r:id="rId10" name="Check Box 7">
              <controlPr defaultSize="0" autoFill="0" autoLine="0" autoPict="0">
                <anchor moveWithCells="1">
                  <from>
                    <xdr:col>3</xdr:col>
                    <xdr:colOff>123825</xdr:colOff>
                    <xdr:row>7</xdr:row>
                    <xdr:rowOff>180975</xdr:rowOff>
                  </from>
                  <to>
                    <xdr:col>3</xdr:col>
                    <xdr:colOff>342900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6" r:id="rId11" name="Check Box 8">
              <controlPr defaultSize="0" autoFill="0" autoLine="0" autoPict="0">
                <anchor moveWithCells="1">
                  <from>
                    <xdr:col>3</xdr:col>
                    <xdr:colOff>123825</xdr:colOff>
                    <xdr:row>8</xdr:row>
                    <xdr:rowOff>180975</xdr:rowOff>
                  </from>
                  <to>
                    <xdr:col>3</xdr:col>
                    <xdr:colOff>342900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7" r:id="rId12" name="Check Box 9">
              <controlPr defaultSize="0" autoFill="0" autoLine="0" autoPict="0">
                <anchor moveWithCells="1">
                  <from>
                    <xdr:col>3</xdr:col>
                    <xdr:colOff>123825</xdr:colOff>
                    <xdr:row>9</xdr:row>
                    <xdr:rowOff>171450</xdr:rowOff>
                  </from>
                  <to>
                    <xdr:col>3</xdr:col>
                    <xdr:colOff>342900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8" r:id="rId13" name="Check Box 10">
              <controlPr defaultSize="0" autoFill="0" autoLine="0" autoPict="0">
                <anchor moveWithCells="1">
                  <from>
                    <xdr:col>3</xdr:col>
                    <xdr:colOff>123825</xdr:colOff>
                    <xdr:row>10</xdr:row>
                    <xdr:rowOff>171450</xdr:rowOff>
                  </from>
                  <to>
                    <xdr:col>3</xdr:col>
                    <xdr:colOff>342900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9" r:id="rId14" name="Check Box 11">
              <controlPr defaultSize="0" autoFill="0" autoLine="0" autoPict="0">
                <anchor moveWithCells="1">
                  <from>
                    <xdr:col>3</xdr:col>
                    <xdr:colOff>123825</xdr:colOff>
                    <xdr:row>11</xdr:row>
                    <xdr:rowOff>171450</xdr:rowOff>
                  </from>
                  <to>
                    <xdr:col>3</xdr:col>
                    <xdr:colOff>342900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0" r:id="rId15" name="Check Box 12">
              <controlPr defaultSize="0" autoFill="0" autoLine="0" autoPict="0">
                <anchor moveWithCells="1">
                  <from>
                    <xdr:col>3</xdr:col>
                    <xdr:colOff>123825</xdr:colOff>
                    <xdr:row>12</xdr:row>
                    <xdr:rowOff>180975</xdr:rowOff>
                  </from>
                  <to>
                    <xdr:col>3</xdr:col>
                    <xdr:colOff>342900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1" r:id="rId16" name="Check Box 13">
              <controlPr defaultSize="0" autoFill="0" autoLine="0" autoPict="0">
                <anchor moveWithCells="1">
                  <from>
                    <xdr:col>3</xdr:col>
                    <xdr:colOff>123825</xdr:colOff>
                    <xdr:row>13</xdr:row>
                    <xdr:rowOff>171450</xdr:rowOff>
                  </from>
                  <to>
                    <xdr:col>3</xdr:col>
                    <xdr:colOff>342900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2" r:id="rId17" name="Check Box 14">
              <controlPr defaultSize="0" autoFill="0" autoLine="0" autoPict="0">
                <anchor moveWithCells="1">
                  <from>
                    <xdr:col>3</xdr:col>
                    <xdr:colOff>123825</xdr:colOff>
                    <xdr:row>14</xdr:row>
                    <xdr:rowOff>171450</xdr:rowOff>
                  </from>
                  <to>
                    <xdr:col>3</xdr:col>
                    <xdr:colOff>342900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3" r:id="rId18" name="Check Box 15">
              <controlPr defaultSize="0" autoFill="0" autoLine="0" autoPict="0">
                <anchor moveWithCells="1">
                  <from>
                    <xdr:col>3</xdr:col>
                    <xdr:colOff>123825</xdr:colOff>
                    <xdr:row>15</xdr:row>
                    <xdr:rowOff>171450</xdr:rowOff>
                  </from>
                  <to>
                    <xdr:col>3</xdr:col>
                    <xdr:colOff>342900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4" r:id="rId19" name="Check Box 16">
              <controlPr defaultSize="0" autoFill="0" autoLine="0" autoPict="0">
                <anchor moveWithCells="1">
                  <from>
                    <xdr:col>3</xdr:col>
                    <xdr:colOff>123825</xdr:colOff>
                    <xdr:row>16</xdr:row>
                    <xdr:rowOff>180975</xdr:rowOff>
                  </from>
                  <to>
                    <xdr:col>3</xdr:col>
                    <xdr:colOff>342900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5" r:id="rId20" name="Check Box 17">
              <controlPr defaultSize="0" autoFill="0" autoLine="0" autoPict="0">
                <anchor moveWithCells="1">
                  <from>
                    <xdr:col>3</xdr:col>
                    <xdr:colOff>123825</xdr:colOff>
                    <xdr:row>17</xdr:row>
                    <xdr:rowOff>171450</xdr:rowOff>
                  </from>
                  <to>
                    <xdr:col>3</xdr:col>
                    <xdr:colOff>342900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6" r:id="rId21" name="Check Box 18">
              <controlPr defaultSize="0" autoFill="0" autoLine="0" autoPict="0">
                <anchor moveWithCells="1">
                  <from>
                    <xdr:col>3</xdr:col>
                    <xdr:colOff>123825</xdr:colOff>
                    <xdr:row>18</xdr:row>
                    <xdr:rowOff>180975</xdr:rowOff>
                  </from>
                  <to>
                    <xdr:col>3</xdr:col>
                    <xdr:colOff>342900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7" r:id="rId22" name="Check Box 19">
              <controlPr defaultSize="0" autoFill="0" autoLine="0" autoPict="0">
                <anchor moveWithCells="1">
                  <from>
                    <xdr:col>3</xdr:col>
                    <xdr:colOff>123825</xdr:colOff>
                    <xdr:row>19</xdr:row>
                    <xdr:rowOff>171450</xdr:rowOff>
                  </from>
                  <to>
                    <xdr:col>3</xdr:col>
                    <xdr:colOff>342900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8" r:id="rId23" name="Check Box 20">
              <controlPr defaultSize="0" autoFill="0" autoLine="0" autoPict="0">
                <anchor moveWithCells="1">
                  <from>
                    <xdr:col>3</xdr:col>
                    <xdr:colOff>123825</xdr:colOff>
                    <xdr:row>20</xdr:row>
                    <xdr:rowOff>171450</xdr:rowOff>
                  </from>
                  <to>
                    <xdr:col>3</xdr:col>
                    <xdr:colOff>342900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9" r:id="rId24" name="Check Box 21">
              <controlPr defaultSize="0" autoFill="0" autoLine="0" autoPict="0">
                <anchor moveWithCells="1">
                  <from>
                    <xdr:col>3</xdr:col>
                    <xdr:colOff>123825</xdr:colOff>
                    <xdr:row>21</xdr:row>
                    <xdr:rowOff>180975</xdr:rowOff>
                  </from>
                  <to>
                    <xdr:col>3</xdr:col>
                    <xdr:colOff>342900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0" r:id="rId25" name="Check Box 22">
              <controlPr defaultSize="0" autoFill="0" autoLine="0" autoPict="0">
                <anchor moveWithCells="1">
                  <from>
                    <xdr:col>3</xdr:col>
                    <xdr:colOff>123825</xdr:colOff>
                    <xdr:row>22</xdr:row>
                    <xdr:rowOff>171450</xdr:rowOff>
                  </from>
                  <to>
                    <xdr:col>3</xdr:col>
                    <xdr:colOff>342900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1" r:id="rId26" name="Check Box 23">
              <controlPr defaultSize="0" autoFill="0" autoLine="0" autoPict="0">
                <anchor moveWithCells="1">
                  <from>
                    <xdr:col>3</xdr:col>
                    <xdr:colOff>123825</xdr:colOff>
                    <xdr:row>23</xdr:row>
                    <xdr:rowOff>180975</xdr:rowOff>
                  </from>
                  <to>
                    <xdr:col>3</xdr:col>
                    <xdr:colOff>342900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2" r:id="rId27" name="Check Box 24">
              <controlPr defaultSize="0" autoFill="0" autoLine="0" autoPict="0">
                <anchor moveWithCells="1">
                  <from>
                    <xdr:col>3</xdr:col>
                    <xdr:colOff>123825</xdr:colOff>
                    <xdr:row>24</xdr:row>
                    <xdr:rowOff>180975</xdr:rowOff>
                  </from>
                  <to>
                    <xdr:col>3</xdr:col>
                    <xdr:colOff>342900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3" r:id="rId28" name="Check Box 25">
              <controlPr defaultSize="0" autoFill="0" autoLine="0" autoPict="0">
                <anchor moveWithCells="1">
                  <from>
                    <xdr:col>3</xdr:col>
                    <xdr:colOff>123825</xdr:colOff>
                    <xdr:row>25</xdr:row>
                    <xdr:rowOff>171450</xdr:rowOff>
                  </from>
                  <to>
                    <xdr:col>3</xdr:col>
                    <xdr:colOff>342900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4" r:id="rId29" name="Check Box 26">
              <controlPr defaultSize="0" autoFill="0" autoLine="0" autoPict="0">
                <anchor moveWithCells="1">
                  <from>
                    <xdr:col>3</xdr:col>
                    <xdr:colOff>123825</xdr:colOff>
                    <xdr:row>26</xdr:row>
                    <xdr:rowOff>180975</xdr:rowOff>
                  </from>
                  <to>
                    <xdr:col>3</xdr:col>
                    <xdr:colOff>342900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5" r:id="rId30" name="Check Box 27">
              <controlPr defaultSize="0" autoFill="0" autoLine="0" autoPict="0">
                <anchor moveWithCells="1">
                  <from>
                    <xdr:col>3</xdr:col>
                    <xdr:colOff>123825</xdr:colOff>
                    <xdr:row>27</xdr:row>
                    <xdr:rowOff>180975</xdr:rowOff>
                  </from>
                  <to>
                    <xdr:col>3</xdr:col>
                    <xdr:colOff>342900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6" r:id="rId31" name="Check Box 28">
              <controlPr defaultSize="0" autoFill="0" autoLine="0" autoPict="0">
                <anchor moveWithCells="1">
                  <from>
                    <xdr:col>3</xdr:col>
                    <xdr:colOff>123825</xdr:colOff>
                    <xdr:row>28</xdr:row>
                    <xdr:rowOff>171450</xdr:rowOff>
                  </from>
                  <to>
                    <xdr:col>3</xdr:col>
                    <xdr:colOff>342900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7" r:id="rId32" name="Check Box 29">
              <controlPr defaultSize="0" autoFill="0" autoLine="0" autoPict="0">
                <anchor moveWithCells="1">
                  <from>
                    <xdr:col>3</xdr:col>
                    <xdr:colOff>123825</xdr:colOff>
                    <xdr:row>41</xdr:row>
                    <xdr:rowOff>171450</xdr:rowOff>
                  </from>
                  <to>
                    <xdr:col>3</xdr:col>
                    <xdr:colOff>342900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8" r:id="rId33" name="Check Box 30">
              <controlPr defaultSize="0" autoFill="0" autoLine="0" autoPict="0">
                <anchor moveWithCells="1">
                  <from>
                    <xdr:col>3</xdr:col>
                    <xdr:colOff>123825</xdr:colOff>
                    <xdr:row>42</xdr:row>
                    <xdr:rowOff>180975</xdr:rowOff>
                  </from>
                  <to>
                    <xdr:col>3</xdr:col>
                    <xdr:colOff>342900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9" r:id="rId34" name="Check Box 31">
              <controlPr defaultSize="0" autoFill="0" autoLine="0" autoPict="0">
                <anchor moveWithCells="1">
                  <from>
                    <xdr:col>4</xdr:col>
                    <xdr:colOff>123825</xdr:colOff>
                    <xdr:row>1</xdr:row>
                    <xdr:rowOff>342900</xdr:rowOff>
                  </from>
                  <to>
                    <xdr:col>4</xdr:col>
                    <xdr:colOff>342900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0" r:id="rId35" name="Check Box 32">
              <controlPr defaultSize="0" autoFill="0" autoLine="0" autoPict="0">
                <anchor moveWithCells="1">
                  <from>
                    <xdr:col>4</xdr:col>
                    <xdr:colOff>123825</xdr:colOff>
                    <xdr:row>2</xdr:row>
                    <xdr:rowOff>180975</xdr:rowOff>
                  </from>
                  <to>
                    <xdr:col>4</xdr:col>
                    <xdr:colOff>342900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1" r:id="rId36" name="Check Box 33">
              <controlPr defaultSize="0" autoFill="0" autoLine="0" autoPict="0">
                <anchor moveWithCells="1">
                  <from>
                    <xdr:col>4</xdr:col>
                    <xdr:colOff>123825</xdr:colOff>
                    <xdr:row>3</xdr:row>
                    <xdr:rowOff>180975</xdr:rowOff>
                  </from>
                  <to>
                    <xdr:col>4</xdr:col>
                    <xdr:colOff>342900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2" r:id="rId37" name="Check Box 34">
              <controlPr defaultSize="0" autoFill="0" autoLine="0" autoPict="0">
                <anchor moveWithCells="1">
                  <from>
                    <xdr:col>4</xdr:col>
                    <xdr:colOff>123825</xdr:colOff>
                    <xdr:row>4</xdr:row>
                    <xdr:rowOff>180975</xdr:rowOff>
                  </from>
                  <to>
                    <xdr:col>4</xdr:col>
                    <xdr:colOff>342900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3" r:id="rId38" name="Check Box 35">
              <controlPr defaultSize="0" autoFill="0" autoLine="0" autoPict="0">
                <anchor moveWithCells="1">
                  <from>
                    <xdr:col>4</xdr:col>
                    <xdr:colOff>123825</xdr:colOff>
                    <xdr:row>5</xdr:row>
                    <xdr:rowOff>180975</xdr:rowOff>
                  </from>
                  <to>
                    <xdr:col>4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4" r:id="rId39" name="Check Box 36">
              <controlPr defaultSize="0" autoFill="0" autoLine="0" autoPict="0">
                <anchor moveWithCells="1">
                  <from>
                    <xdr:col>4</xdr:col>
                    <xdr:colOff>123825</xdr:colOff>
                    <xdr:row>6</xdr:row>
                    <xdr:rowOff>180975</xdr:rowOff>
                  </from>
                  <to>
                    <xdr:col>4</xdr:col>
                    <xdr:colOff>342900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5" r:id="rId40" name="Check Box 37">
              <controlPr defaultSize="0" autoFill="0" autoLine="0" autoPict="0">
                <anchor moveWithCells="1">
                  <from>
                    <xdr:col>4</xdr:col>
                    <xdr:colOff>123825</xdr:colOff>
                    <xdr:row>7</xdr:row>
                    <xdr:rowOff>180975</xdr:rowOff>
                  </from>
                  <to>
                    <xdr:col>4</xdr:col>
                    <xdr:colOff>342900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6" r:id="rId41" name="Check Box 38">
              <controlPr defaultSize="0" autoFill="0" autoLine="0" autoPict="0">
                <anchor moveWithCells="1">
                  <from>
                    <xdr:col>4</xdr:col>
                    <xdr:colOff>123825</xdr:colOff>
                    <xdr:row>8</xdr:row>
                    <xdr:rowOff>180975</xdr:rowOff>
                  </from>
                  <to>
                    <xdr:col>4</xdr:col>
                    <xdr:colOff>342900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7" r:id="rId42" name="Check Box 39">
              <controlPr defaultSize="0" autoFill="0" autoLine="0" autoPict="0">
                <anchor moveWithCells="1">
                  <from>
                    <xdr:col>4</xdr:col>
                    <xdr:colOff>123825</xdr:colOff>
                    <xdr:row>9</xdr:row>
                    <xdr:rowOff>171450</xdr:rowOff>
                  </from>
                  <to>
                    <xdr:col>4</xdr:col>
                    <xdr:colOff>342900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8" r:id="rId43" name="Check Box 40">
              <controlPr defaultSize="0" autoFill="0" autoLine="0" autoPict="0">
                <anchor moveWithCells="1">
                  <from>
                    <xdr:col>4</xdr:col>
                    <xdr:colOff>123825</xdr:colOff>
                    <xdr:row>10</xdr:row>
                    <xdr:rowOff>171450</xdr:rowOff>
                  </from>
                  <to>
                    <xdr:col>4</xdr:col>
                    <xdr:colOff>342900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9" r:id="rId44" name="Check Box 41">
              <controlPr defaultSize="0" autoFill="0" autoLine="0" autoPict="0">
                <anchor moveWithCells="1">
                  <from>
                    <xdr:col>4</xdr:col>
                    <xdr:colOff>123825</xdr:colOff>
                    <xdr:row>12</xdr:row>
                    <xdr:rowOff>0</xdr:rowOff>
                  </from>
                  <to>
                    <xdr:col>4</xdr:col>
                    <xdr:colOff>342900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0" r:id="rId45" name="Check Box 42">
              <controlPr defaultSize="0" autoFill="0" autoLine="0" autoPict="0">
                <anchor moveWithCells="1">
                  <from>
                    <xdr:col>4</xdr:col>
                    <xdr:colOff>123825</xdr:colOff>
                    <xdr:row>12</xdr:row>
                    <xdr:rowOff>180975</xdr:rowOff>
                  </from>
                  <to>
                    <xdr:col>4</xdr:col>
                    <xdr:colOff>342900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1" r:id="rId46" name="Check Box 43">
              <controlPr defaultSize="0" autoFill="0" autoLine="0" autoPict="0">
                <anchor moveWithCells="1">
                  <from>
                    <xdr:col>4</xdr:col>
                    <xdr:colOff>123825</xdr:colOff>
                    <xdr:row>13</xdr:row>
                    <xdr:rowOff>180975</xdr:rowOff>
                  </from>
                  <to>
                    <xdr:col>4</xdr:col>
                    <xdr:colOff>342900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2" r:id="rId47" name="Check Box 44">
              <controlPr defaultSize="0" autoFill="0" autoLine="0" autoPict="0">
                <anchor moveWithCells="1">
                  <from>
                    <xdr:col>4</xdr:col>
                    <xdr:colOff>123825</xdr:colOff>
                    <xdr:row>14</xdr:row>
                    <xdr:rowOff>180975</xdr:rowOff>
                  </from>
                  <to>
                    <xdr:col>4</xdr:col>
                    <xdr:colOff>342900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3" r:id="rId48" name="Check Box 45">
              <controlPr defaultSize="0" autoFill="0" autoLine="0" autoPict="0">
                <anchor moveWithCells="1">
                  <from>
                    <xdr:col>4</xdr:col>
                    <xdr:colOff>123825</xdr:colOff>
                    <xdr:row>15</xdr:row>
                    <xdr:rowOff>180975</xdr:rowOff>
                  </from>
                  <to>
                    <xdr:col>4</xdr:col>
                    <xdr:colOff>342900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4" r:id="rId49" name="Check Box 46">
              <controlPr defaultSize="0" autoFill="0" autoLine="0" autoPict="0">
                <anchor moveWithCells="1">
                  <from>
                    <xdr:col>4</xdr:col>
                    <xdr:colOff>123825</xdr:colOff>
                    <xdr:row>16</xdr:row>
                    <xdr:rowOff>180975</xdr:rowOff>
                  </from>
                  <to>
                    <xdr:col>4</xdr:col>
                    <xdr:colOff>342900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5" r:id="rId50" name="Check Box 47">
              <controlPr defaultSize="0" autoFill="0" autoLine="0" autoPict="0">
                <anchor moveWithCells="1">
                  <from>
                    <xdr:col>4</xdr:col>
                    <xdr:colOff>123825</xdr:colOff>
                    <xdr:row>17</xdr:row>
                    <xdr:rowOff>180975</xdr:rowOff>
                  </from>
                  <to>
                    <xdr:col>4</xdr:col>
                    <xdr:colOff>342900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6" r:id="rId51" name="Check Box 48">
              <controlPr defaultSize="0" autoFill="0" autoLine="0" autoPict="0">
                <anchor moveWithCells="1">
                  <from>
                    <xdr:col>4</xdr:col>
                    <xdr:colOff>123825</xdr:colOff>
                    <xdr:row>18</xdr:row>
                    <xdr:rowOff>180975</xdr:rowOff>
                  </from>
                  <to>
                    <xdr:col>4</xdr:col>
                    <xdr:colOff>342900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7" r:id="rId52" name="Check Box 49">
              <controlPr defaultSize="0" autoFill="0" autoLine="0" autoPict="0">
                <anchor moveWithCells="1">
                  <from>
                    <xdr:col>4</xdr:col>
                    <xdr:colOff>123825</xdr:colOff>
                    <xdr:row>19</xdr:row>
                    <xdr:rowOff>171450</xdr:rowOff>
                  </from>
                  <to>
                    <xdr:col>4</xdr:col>
                    <xdr:colOff>342900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8" r:id="rId53" name="Check Box 50">
              <controlPr defaultSize="0" autoFill="0" autoLine="0" autoPict="0">
                <anchor moveWithCells="1">
                  <from>
                    <xdr:col>4</xdr:col>
                    <xdr:colOff>123825</xdr:colOff>
                    <xdr:row>20</xdr:row>
                    <xdr:rowOff>171450</xdr:rowOff>
                  </from>
                  <to>
                    <xdr:col>4</xdr:col>
                    <xdr:colOff>342900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0" r:id="rId54" name="Check Box 52">
              <controlPr defaultSize="0" autoFill="0" autoLine="0" autoPict="0">
                <anchor moveWithCells="1">
                  <from>
                    <xdr:col>4</xdr:col>
                    <xdr:colOff>123825</xdr:colOff>
                    <xdr:row>21</xdr:row>
                    <xdr:rowOff>180975</xdr:rowOff>
                  </from>
                  <to>
                    <xdr:col>4</xdr:col>
                    <xdr:colOff>342900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1" r:id="rId55" name="Check Box 53">
              <controlPr defaultSize="0" autoFill="0" autoLine="0" autoPict="0">
                <anchor moveWithCells="1">
                  <from>
                    <xdr:col>4</xdr:col>
                    <xdr:colOff>123825</xdr:colOff>
                    <xdr:row>22</xdr:row>
                    <xdr:rowOff>180975</xdr:rowOff>
                  </from>
                  <to>
                    <xdr:col>4</xdr:col>
                    <xdr:colOff>342900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2" r:id="rId56" name="Check Box 54">
              <controlPr defaultSize="0" autoFill="0" autoLine="0" autoPict="0">
                <anchor moveWithCells="1">
                  <from>
                    <xdr:col>4</xdr:col>
                    <xdr:colOff>123825</xdr:colOff>
                    <xdr:row>23</xdr:row>
                    <xdr:rowOff>180975</xdr:rowOff>
                  </from>
                  <to>
                    <xdr:col>4</xdr:col>
                    <xdr:colOff>342900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3" r:id="rId57" name="Check Box 55">
              <controlPr defaultSize="0" autoFill="0" autoLine="0" autoPict="0">
                <anchor moveWithCells="1">
                  <from>
                    <xdr:col>4</xdr:col>
                    <xdr:colOff>123825</xdr:colOff>
                    <xdr:row>24</xdr:row>
                    <xdr:rowOff>180975</xdr:rowOff>
                  </from>
                  <to>
                    <xdr:col>4</xdr:col>
                    <xdr:colOff>342900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4" r:id="rId58" name="Check Box 56">
              <controlPr defaultSize="0" autoFill="0" autoLine="0" autoPict="0">
                <anchor moveWithCells="1">
                  <from>
                    <xdr:col>4</xdr:col>
                    <xdr:colOff>123825</xdr:colOff>
                    <xdr:row>25</xdr:row>
                    <xdr:rowOff>180975</xdr:rowOff>
                  </from>
                  <to>
                    <xdr:col>4</xdr:col>
                    <xdr:colOff>342900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5" r:id="rId59" name="Check Box 57">
              <controlPr defaultSize="0" autoFill="0" autoLine="0" autoPict="0">
                <anchor moveWithCells="1">
                  <from>
                    <xdr:col>4</xdr:col>
                    <xdr:colOff>123825</xdr:colOff>
                    <xdr:row>26</xdr:row>
                    <xdr:rowOff>180975</xdr:rowOff>
                  </from>
                  <to>
                    <xdr:col>4</xdr:col>
                    <xdr:colOff>342900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6" r:id="rId60" name="Check Box 58">
              <controlPr defaultSize="0" autoFill="0" autoLine="0" autoPict="0">
                <anchor moveWithCells="1">
                  <from>
                    <xdr:col>4</xdr:col>
                    <xdr:colOff>123825</xdr:colOff>
                    <xdr:row>27</xdr:row>
                    <xdr:rowOff>180975</xdr:rowOff>
                  </from>
                  <to>
                    <xdr:col>4</xdr:col>
                    <xdr:colOff>342900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7" r:id="rId61" name="Check Box 59">
              <controlPr defaultSize="0" autoFill="0" autoLine="0" autoPict="0">
                <anchor moveWithCells="1">
                  <from>
                    <xdr:col>4</xdr:col>
                    <xdr:colOff>123825</xdr:colOff>
                    <xdr:row>28</xdr:row>
                    <xdr:rowOff>171450</xdr:rowOff>
                  </from>
                  <to>
                    <xdr:col>4</xdr:col>
                    <xdr:colOff>342900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8" r:id="rId62" name="Check Box 60">
              <controlPr defaultSize="0" autoFill="0" autoLine="0" autoPict="0">
                <anchor moveWithCells="1">
                  <from>
                    <xdr:col>4</xdr:col>
                    <xdr:colOff>123825</xdr:colOff>
                    <xdr:row>41</xdr:row>
                    <xdr:rowOff>171450</xdr:rowOff>
                  </from>
                  <to>
                    <xdr:col>4</xdr:col>
                    <xdr:colOff>342900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9" r:id="rId63" name="Check Box 61">
              <controlPr defaultSize="0" autoFill="0" autoLine="0" autoPict="0">
                <anchor moveWithCells="1">
                  <from>
                    <xdr:col>4</xdr:col>
                    <xdr:colOff>123825</xdr:colOff>
                    <xdr:row>42</xdr:row>
                    <xdr:rowOff>171450</xdr:rowOff>
                  </from>
                  <to>
                    <xdr:col>4</xdr:col>
                    <xdr:colOff>342900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0" r:id="rId64" name="Check Box 62">
              <controlPr defaultSize="0" autoFill="0" autoLine="0" autoPict="0">
                <anchor moveWithCells="1">
                  <from>
                    <xdr:col>3</xdr:col>
                    <xdr:colOff>123825</xdr:colOff>
                    <xdr:row>27</xdr:row>
                    <xdr:rowOff>180975</xdr:rowOff>
                  </from>
                  <to>
                    <xdr:col>3</xdr:col>
                    <xdr:colOff>342900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2" r:id="rId65" name="Check Box 64">
              <controlPr defaultSize="0" autoFill="0" autoLine="0" autoPict="0">
                <anchor moveWithCells="1">
                  <from>
                    <xdr:col>4</xdr:col>
                    <xdr:colOff>123825</xdr:colOff>
                    <xdr:row>27</xdr:row>
                    <xdr:rowOff>180975</xdr:rowOff>
                  </from>
                  <to>
                    <xdr:col>4</xdr:col>
                    <xdr:colOff>342900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5" r:id="rId66" name="Check Box 67">
              <controlPr defaultSize="0" autoFill="0" autoLine="0" autoPict="0">
                <anchor moveWithCells="1">
                  <from>
                    <xdr:col>3</xdr:col>
                    <xdr:colOff>123825</xdr:colOff>
                    <xdr:row>35</xdr:row>
                    <xdr:rowOff>180975</xdr:rowOff>
                  </from>
                  <to>
                    <xdr:col>3</xdr:col>
                    <xdr:colOff>342900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7" r:id="rId67" name="Check Box 69">
              <controlPr defaultSize="0" autoFill="0" autoLine="0" autoPict="0">
                <anchor moveWithCells="1">
                  <from>
                    <xdr:col>4</xdr:col>
                    <xdr:colOff>123825</xdr:colOff>
                    <xdr:row>35</xdr:row>
                    <xdr:rowOff>180975</xdr:rowOff>
                  </from>
                  <to>
                    <xdr:col>4</xdr:col>
                    <xdr:colOff>342900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8" r:id="rId68" name="Check Box 70">
              <controlPr defaultSize="0" autoFill="0" autoLine="0" autoPict="0">
                <anchor moveWithCells="1">
                  <from>
                    <xdr:col>3</xdr:col>
                    <xdr:colOff>123825</xdr:colOff>
                    <xdr:row>35</xdr:row>
                    <xdr:rowOff>180975</xdr:rowOff>
                  </from>
                  <to>
                    <xdr:col>3</xdr:col>
                    <xdr:colOff>342900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9" r:id="rId69" name="Check Box 71">
              <controlPr defaultSize="0" autoFill="0" autoLine="0" autoPict="0">
                <anchor moveWithCells="1">
                  <from>
                    <xdr:col>3</xdr:col>
                    <xdr:colOff>123825</xdr:colOff>
                    <xdr:row>36</xdr:row>
                    <xdr:rowOff>180975</xdr:rowOff>
                  </from>
                  <to>
                    <xdr:col>3</xdr:col>
                    <xdr:colOff>342900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0" r:id="rId70" name="Check Box 72">
              <controlPr defaultSize="0" autoFill="0" autoLine="0" autoPict="0">
                <anchor moveWithCells="1">
                  <from>
                    <xdr:col>4</xdr:col>
                    <xdr:colOff>123825</xdr:colOff>
                    <xdr:row>35</xdr:row>
                    <xdr:rowOff>180975</xdr:rowOff>
                  </from>
                  <to>
                    <xdr:col>4</xdr:col>
                    <xdr:colOff>342900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1" r:id="rId71" name="Check Box 73">
              <controlPr defaultSize="0" autoFill="0" autoLine="0" autoPict="0">
                <anchor moveWithCells="1">
                  <from>
                    <xdr:col>4</xdr:col>
                    <xdr:colOff>123825</xdr:colOff>
                    <xdr:row>36</xdr:row>
                    <xdr:rowOff>180975</xdr:rowOff>
                  </from>
                  <to>
                    <xdr:col>4</xdr:col>
                    <xdr:colOff>342900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2" r:id="rId72" name="Check Box 74">
              <controlPr defaultSize="0" autoFill="0" autoLine="0" autoPict="0">
                <anchor moveWithCells="1">
                  <from>
                    <xdr:col>3</xdr:col>
                    <xdr:colOff>123825</xdr:colOff>
                    <xdr:row>36</xdr:row>
                    <xdr:rowOff>180975</xdr:rowOff>
                  </from>
                  <to>
                    <xdr:col>3</xdr:col>
                    <xdr:colOff>342900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3" r:id="rId73" name="Check Box 75">
              <controlPr defaultSize="0" autoFill="0" autoLine="0" autoPict="0">
                <anchor moveWithCells="1">
                  <from>
                    <xdr:col>3</xdr:col>
                    <xdr:colOff>123825</xdr:colOff>
                    <xdr:row>37</xdr:row>
                    <xdr:rowOff>180975</xdr:rowOff>
                  </from>
                  <to>
                    <xdr:col>3</xdr:col>
                    <xdr:colOff>342900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4" r:id="rId74" name="Check Box 76">
              <controlPr defaultSize="0" autoFill="0" autoLine="0" autoPict="0">
                <anchor moveWithCells="1">
                  <from>
                    <xdr:col>4</xdr:col>
                    <xdr:colOff>123825</xdr:colOff>
                    <xdr:row>36</xdr:row>
                    <xdr:rowOff>180975</xdr:rowOff>
                  </from>
                  <to>
                    <xdr:col>4</xdr:col>
                    <xdr:colOff>342900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5" r:id="rId75" name="Check Box 77">
              <controlPr defaultSize="0" autoFill="0" autoLine="0" autoPict="0">
                <anchor moveWithCells="1">
                  <from>
                    <xdr:col>4</xdr:col>
                    <xdr:colOff>123825</xdr:colOff>
                    <xdr:row>37</xdr:row>
                    <xdr:rowOff>180975</xdr:rowOff>
                  </from>
                  <to>
                    <xdr:col>4</xdr:col>
                    <xdr:colOff>342900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6" r:id="rId76" name="Check Box 78">
              <controlPr defaultSize="0" autoFill="0" autoLine="0" autoPict="0">
                <anchor moveWithCells="1">
                  <from>
                    <xdr:col>3</xdr:col>
                    <xdr:colOff>123825</xdr:colOff>
                    <xdr:row>37</xdr:row>
                    <xdr:rowOff>180975</xdr:rowOff>
                  </from>
                  <to>
                    <xdr:col>3</xdr:col>
                    <xdr:colOff>342900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7" r:id="rId77" name="Check Box 79">
              <controlPr defaultSize="0" autoFill="0" autoLine="0" autoPict="0">
                <anchor moveWithCells="1">
                  <from>
                    <xdr:col>3</xdr:col>
                    <xdr:colOff>123825</xdr:colOff>
                    <xdr:row>38</xdr:row>
                    <xdr:rowOff>180975</xdr:rowOff>
                  </from>
                  <to>
                    <xdr:col>3</xdr:col>
                    <xdr:colOff>342900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8" r:id="rId78" name="Check Box 80">
              <controlPr defaultSize="0" autoFill="0" autoLine="0" autoPict="0">
                <anchor moveWithCells="1">
                  <from>
                    <xdr:col>4</xdr:col>
                    <xdr:colOff>123825</xdr:colOff>
                    <xdr:row>37</xdr:row>
                    <xdr:rowOff>180975</xdr:rowOff>
                  </from>
                  <to>
                    <xdr:col>4</xdr:col>
                    <xdr:colOff>342900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9" r:id="rId79" name="Check Box 81">
              <controlPr defaultSize="0" autoFill="0" autoLine="0" autoPict="0">
                <anchor moveWithCells="1">
                  <from>
                    <xdr:col>4</xdr:col>
                    <xdr:colOff>123825</xdr:colOff>
                    <xdr:row>38</xdr:row>
                    <xdr:rowOff>180975</xdr:rowOff>
                  </from>
                  <to>
                    <xdr:col>4</xdr:col>
                    <xdr:colOff>342900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0" r:id="rId80" name="Check Box 82">
              <controlPr defaultSize="0" autoFill="0" autoLine="0" autoPict="0">
                <anchor moveWithCells="1">
                  <from>
                    <xdr:col>3</xdr:col>
                    <xdr:colOff>123825</xdr:colOff>
                    <xdr:row>38</xdr:row>
                    <xdr:rowOff>180975</xdr:rowOff>
                  </from>
                  <to>
                    <xdr:col>3</xdr:col>
                    <xdr:colOff>342900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1" r:id="rId81" name="Check Box 83">
              <controlPr defaultSize="0" autoFill="0" autoLine="0" autoPict="0">
                <anchor moveWithCells="1">
                  <from>
                    <xdr:col>3</xdr:col>
                    <xdr:colOff>123825</xdr:colOff>
                    <xdr:row>39</xdr:row>
                    <xdr:rowOff>180975</xdr:rowOff>
                  </from>
                  <to>
                    <xdr:col>3</xdr:col>
                    <xdr:colOff>342900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2" r:id="rId82" name="Check Box 84">
              <controlPr defaultSize="0" autoFill="0" autoLine="0" autoPict="0">
                <anchor moveWithCells="1">
                  <from>
                    <xdr:col>4</xdr:col>
                    <xdr:colOff>123825</xdr:colOff>
                    <xdr:row>38</xdr:row>
                    <xdr:rowOff>180975</xdr:rowOff>
                  </from>
                  <to>
                    <xdr:col>4</xdr:col>
                    <xdr:colOff>342900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3" r:id="rId83" name="Check Box 85">
              <controlPr defaultSize="0" autoFill="0" autoLine="0" autoPict="0">
                <anchor moveWithCells="1">
                  <from>
                    <xdr:col>4</xdr:col>
                    <xdr:colOff>123825</xdr:colOff>
                    <xdr:row>39</xdr:row>
                    <xdr:rowOff>180975</xdr:rowOff>
                  </from>
                  <to>
                    <xdr:col>4</xdr:col>
                    <xdr:colOff>342900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4" r:id="rId84" name="Check Box 86">
              <controlPr defaultSize="0" autoFill="0" autoLine="0" autoPict="0">
                <anchor moveWithCells="1">
                  <from>
                    <xdr:col>3</xdr:col>
                    <xdr:colOff>123825</xdr:colOff>
                    <xdr:row>39</xdr:row>
                    <xdr:rowOff>180975</xdr:rowOff>
                  </from>
                  <to>
                    <xdr:col>3</xdr:col>
                    <xdr:colOff>342900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5" r:id="rId85" name="Check Box 87">
              <controlPr defaultSize="0" autoFill="0" autoLine="0" autoPict="0">
                <anchor moveWithCells="1">
                  <from>
                    <xdr:col>3</xdr:col>
                    <xdr:colOff>123825</xdr:colOff>
                    <xdr:row>40</xdr:row>
                    <xdr:rowOff>180975</xdr:rowOff>
                  </from>
                  <to>
                    <xdr:col>3</xdr:col>
                    <xdr:colOff>342900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6" r:id="rId86" name="Check Box 88">
              <controlPr defaultSize="0" autoFill="0" autoLine="0" autoPict="0">
                <anchor moveWithCells="1">
                  <from>
                    <xdr:col>4</xdr:col>
                    <xdr:colOff>123825</xdr:colOff>
                    <xdr:row>39</xdr:row>
                    <xdr:rowOff>180975</xdr:rowOff>
                  </from>
                  <to>
                    <xdr:col>4</xdr:col>
                    <xdr:colOff>342900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7" r:id="rId87" name="Check Box 89">
              <controlPr defaultSize="0" autoFill="0" autoLine="0" autoPict="0">
                <anchor moveWithCells="1">
                  <from>
                    <xdr:col>4</xdr:col>
                    <xdr:colOff>123825</xdr:colOff>
                    <xdr:row>40</xdr:row>
                    <xdr:rowOff>180975</xdr:rowOff>
                  </from>
                  <to>
                    <xdr:col>4</xdr:col>
                    <xdr:colOff>342900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8" r:id="rId88" name="Check Box 90">
              <controlPr defaultSize="0" autoFill="0" autoLine="0" autoPict="0">
                <anchor moveWithCells="1">
                  <from>
                    <xdr:col>3</xdr:col>
                    <xdr:colOff>123825</xdr:colOff>
                    <xdr:row>40</xdr:row>
                    <xdr:rowOff>180975</xdr:rowOff>
                  </from>
                  <to>
                    <xdr:col>3</xdr:col>
                    <xdr:colOff>342900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0" r:id="rId89" name="Check Box 92">
              <controlPr defaultSize="0" autoFill="0" autoLine="0" autoPict="0">
                <anchor moveWithCells="1">
                  <from>
                    <xdr:col>4</xdr:col>
                    <xdr:colOff>123825</xdr:colOff>
                    <xdr:row>40</xdr:row>
                    <xdr:rowOff>180975</xdr:rowOff>
                  </from>
                  <to>
                    <xdr:col>4</xdr:col>
                    <xdr:colOff>342900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3" r:id="rId90" name="Check Box 95">
              <controlPr defaultSize="0" autoFill="0" autoLine="0" autoPict="0">
                <anchor moveWithCells="1">
                  <from>
                    <xdr:col>4</xdr:col>
                    <xdr:colOff>123825</xdr:colOff>
                    <xdr:row>37</xdr:row>
                    <xdr:rowOff>180975</xdr:rowOff>
                  </from>
                  <to>
                    <xdr:col>4</xdr:col>
                    <xdr:colOff>342900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4" r:id="rId91" name="Check Box 96">
              <controlPr defaultSize="0" autoFill="0" autoLine="0" autoPict="0">
                <anchor moveWithCells="1">
                  <from>
                    <xdr:col>4</xdr:col>
                    <xdr:colOff>123825</xdr:colOff>
                    <xdr:row>37</xdr:row>
                    <xdr:rowOff>180975</xdr:rowOff>
                  </from>
                  <to>
                    <xdr:col>4</xdr:col>
                    <xdr:colOff>342900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5" r:id="rId92" name="Check Box 97">
              <controlPr defaultSize="0" autoFill="0" autoLine="0" autoPict="0">
                <anchor moveWithCells="1">
                  <from>
                    <xdr:col>4</xdr:col>
                    <xdr:colOff>123825</xdr:colOff>
                    <xdr:row>38</xdr:row>
                    <xdr:rowOff>180975</xdr:rowOff>
                  </from>
                  <to>
                    <xdr:col>4</xdr:col>
                    <xdr:colOff>342900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6" r:id="rId93" name="Check Box 98">
              <controlPr defaultSize="0" autoFill="0" autoLine="0" autoPict="0">
                <anchor moveWithCells="1">
                  <from>
                    <xdr:col>4</xdr:col>
                    <xdr:colOff>123825</xdr:colOff>
                    <xdr:row>38</xdr:row>
                    <xdr:rowOff>180975</xdr:rowOff>
                  </from>
                  <to>
                    <xdr:col>4</xdr:col>
                    <xdr:colOff>342900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7" r:id="rId94" name="Check Box 99">
              <controlPr defaultSize="0" autoFill="0" autoLine="0" autoPict="0">
                <anchor moveWithCells="1">
                  <from>
                    <xdr:col>4</xdr:col>
                    <xdr:colOff>123825</xdr:colOff>
                    <xdr:row>39</xdr:row>
                    <xdr:rowOff>180975</xdr:rowOff>
                  </from>
                  <to>
                    <xdr:col>4</xdr:col>
                    <xdr:colOff>342900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8" r:id="rId95" name="Check Box 100">
              <controlPr defaultSize="0" autoFill="0" autoLine="0" autoPict="0">
                <anchor moveWithCells="1">
                  <from>
                    <xdr:col>4</xdr:col>
                    <xdr:colOff>123825</xdr:colOff>
                    <xdr:row>39</xdr:row>
                    <xdr:rowOff>180975</xdr:rowOff>
                  </from>
                  <to>
                    <xdr:col>4</xdr:col>
                    <xdr:colOff>342900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9" r:id="rId96" name="Check Box 101">
              <controlPr defaultSize="0" autoFill="0" autoLine="0" autoPict="0">
                <anchor moveWithCells="1">
                  <from>
                    <xdr:col>4</xdr:col>
                    <xdr:colOff>123825</xdr:colOff>
                    <xdr:row>40</xdr:row>
                    <xdr:rowOff>180975</xdr:rowOff>
                  </from>
                  <to>
                    <xdr:col>4</xdr:col>
                    <xdr:colOff>342900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0" r:id="rId97" name="Check Box 102">
              <controlPr defaultSize="0" autoFill="0" autoLine="0" autoPict="0">
                <anchor moveWithCells="1">
                  <from>
                    <xdr:col>4</xdr:col>
                    <xdr:colOff>123825</xdr:colOff>
                    <xdr:row>40</xdr:row>
                    <xdr:rowOff>180975</xdr:rowOff>
                  </from>
                  <to>
                    <xdr:col>4</xdr:col>
                    <xdr:colOff>342900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3" r:id="rId98" name="Check Box 105">
              <controlPr defaultSize="0" autoFill="0" autoLine="0" autoPict="0">
                <anchor moveWithCells="1">
                  <from>
                    <xdr:col>3</xdr:col>
                    <xdr:colOff>123825</xdr:colOff>
                    <xdr:row>27</xdr:row>
                    <xdr:rowOff>180975</xdr:rowOff>
                  </from>
                  <to>
                    <xdr:col>3</xdr:col>
                    <xdr:colOff>342900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4" r:id="rId99" name="Check Box 106">
              <controlPr defaultSize="0" autoFill="0" autoLine="0" autoPict="0">
                <anchor moveWithCells="1">
                  <from>
                    <xdr:col>4</xdr:col>
                    <xdr:colOff>123825</xdr:colOff>
                    <xdr:row>26</xdr:row>
                    <xdr:rowOff>180975</xdr:rowOff>
                  </from>
                  <to>
                    <xdr:col>4</xdr:col>
                    <xdr:colOff>342900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5" r:id="rId100" name="Check Box 107">
              <controlPr defaultSize="0" autoFill="0" autoLine="0" autoPict="0">
                <anchor moveWithCells="1">
                  <from>
                    <xdr:col>4</xdr:col>
                    <xdr:colOff>123825</xdr:colOff>
                    <xdr:row>27</xdr:row>
                    <xdr:rowOff>180975</xdr:rowOff>
                  </from>
                  <to>
                    <xdr:col>4</xdr:col>
                    <xdr:colOff>342900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8" r:id="rId101" name="Check Box 110">
              <controlPr defaultSize="0" autoFill="0" autoLine="0" autoPict="0">
                <anchor moveWithCells="1">
                  <from>
                    <xdr:col>4</xdr:col>
                    <xdr:colOff>123825</xdr:colOff>
                    <xdr:row>27</xdr:row>
                    <xdr:rowOff>180975</xdr:rowOff>
                  </from>
                  <to>
                    <xdr:col>4</xdr:col>
                    <xdr:colOff>342900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1" r:id="rId102" name="Check Box 113">
              <controlPr defaultSize="0" autoFill="0" autoLine="0" autoPict="0">
                <anchor moveWithCells="1">
                  <from>
                    <xdr:col>3</xdr:col>
                    <xdr:colOff>123825</xdr:colOff>
                    <xdr:row>29</xdr:row>
                    <xdr:rowOff>180975</xdr:rowOff>
                  </from>
                  <to>
                    <xdr:col>3</xdr:col>
                    <xdr:colOff>342900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3" r:id="rId103" name="Check Box 115">
              <controlPr defaultSize="0" autoFill="0" autoLine="0" autoPict="0">
                <anchor moveWithCells="1">
                  <from>
                    <xdr:col>4</xdr:col>
                    <xdr:colOff>123825</xdr:colOff>
                    <xdr:row>29</xdr:row>
                    <xdr:rowOff>180975</xdr:rowOff>
                  </from>
                  <to>
                    <xdr:col>4</xdr:col>
                    <xdr:colOff>342900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5" r:id="rId104" name="Check Box 117">
              <controlPr defaultSize="0" autoFill="0" autoLine="0" autoPict="0">
                <anchor moveWithCells="1">
                  <from>
                    <xdr:col>3</xdr:col>
                    <xdr:colOff>123825</xdr:colOff>
                    <xdr:row>30</xdr:row>
                    <xdr:rowOff>180975</xdr:rowOff>
                  </from>
                  <to>
                    <xdr:col>3</xdr:col>
                    <xdr:colOff>342900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6" r:id="rId105" name="Check Box 118">
              <controlPr defaultSize="0" autoFill="0" autoLine="0" autoPict="0">
                <anchor moveWithCells="1">
                  <from>
                    <xdr:col>4</xdr:col>
                    <xdr:colOff>123825</xdr:colOff>
                    <xdr:row>29</xdr:row>
                    <xdr:rowOff>180975</xdr:rowOff>
                  </from>
                  <to>
                    <xdr:col>4</xdr:col>
                    <xdr:colOff>342900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7" r:id="rId106" name="Check Box 119">
              <controlPr defaultSize="0" autoFill="0" autoLine="0" autoPict="0">
                <anchor moveWithCells="1">
                  <from>
                    <xdr:col>4</xdr:col>
                    <xdr:colOff>123825</xdr:colOff>
                    <xdr:row>30</xdr:row>
                    <xdr:rowOff>180975</xdr:rowOff>
                  </from>
                  <to>
                    <xdr:col>4</xdr:col>
                    <xdr:colOff>342900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9" r:id="rId107" name="Check Box 121">
              <controlPr defaultSize="0" autoFill="0" autoLine="0" autoPict="0">
                <anchor moveWithCells="1">
                  <from>
                    <xdr:col>3</xdr:col>
                    <xdr:colOff>123825</xdr:colOff>
                    <xdr:row>31</xdr:row>
                    <xdr:rowOff>180975</xdr:rowOff>
                  </from>
                  <to>
                    <xdr:col>3</xdr:col>
                    <xdr:colOff>342900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0" r:id="rId108" name="Check Box 122">
              <controlPr defaultSize="0" autoFill="0" autoLine="0" autoPict="0">
                <anchor moveWithCells="1">
                  <from>
                    <xdr:col>4</xdr:col>
                    <xdr:colOff>123825</xdr:colOff>
                    <xdr:row>30</xdr:row>
                    <xdr:rowOff>180975</xdr:rowOff>
                  </from>
                  <to>
                    <xdr:col>4</xdr:col>
                    <xdr:colOff>342900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1" r:id="rId109" name="Check Box 123">
              <controlPr defaultSize="0" autoFill="0" autoLine="0" autoPict="0">
                <anchor moveWithCells="1">
                  <from>
                    <xdr:col>4</xdr:col>
                    <xdr:colOff>123825</xdr:colOff>
                    <xdr:row>31</xdr:row>
                    <xdr:rowOff>180975</xdr:rowOff>
                  </from>
                  <to>
                    <xdr:col>4</xdr:col>
                    <xdr:colOff>342900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3" r:id="rId110" name="Check Box 125">
              <controlPr defaultSize="0" autoFill="0" autoLine="0" autoPict="0">
                <anchor moveWithCells="1">
                  <from>
                    <xdr:col>3</xdr:col>
                    <xdr:colOff>123825</xdr:colOff>
                    <xdr:row>32</xdr:row>
                    <xdr:rowOff>180975</xdr:rowOff>
                  </from>
                  <to>
                    <xdr:col>3</xdr:col>
                    <xdr:colOff>342900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4" r:id="rId111" name="Check Box 126">
              <controlPr defaultSize="0" autoFill="0" autoLine="0" autoPict="0">
                <anchor moveWithCells="1">
                  <from>
                    <xdr:col>4</xdr:col>
                    <xdr:colOff>123825</xdr:colOff>
                    <xdr:row>31</xdr:row>
                    <xdr:rowOff>180975</xdr:rowOff>
                  </from>
                  <to>
                    <xdr:col>4</xdr:col>
                    <xdr:colOff>342900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5" r:id="rId112" name="Check Box 127">
              <controlPr defaultSize="0" autoFill="0" autoLine="0" autoPict="0">
                <anchor moveWithCells="1">
                  <from>
                    <xdr:col>4</xdr:col>
                    <xdr:colOff>123825</xdr:colOff>
                    <xdr:row>32</xdr:row>
                    <xdr:rowOff>180975</xdr:rowOff>
                  </from>
                  <to>
                    <xdr:col>4</xdr:col>
                    <xdr:colOff>342900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7" r:id="rId113" name="Check Box 129">
              <controlPr defaultSize="0" autoFill="0" autoLine="0" autoPict="0">
                <anchor moveWithCells="1">
                  <from>
                    <xdr:col>3</xdr:col>
                    <xdr:colOff>123825</xdr:colOff>
                    <xdr:row>33</xdr:row>
                    <xdr:rowOff>180975</xdr:rowOff>
                  </from>
                  <to>
                    <xdr:col>3</xdr:col>
                    <xdr:colOff>342900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8" r:id="rId114" name="Check Box 130">
              <controlPr defaultSize="0" autoFill="0" autoLine="0" autoPict="0">
                <anchor moveWithCells="1">
                  <from>
                    <xdr:col>4</xdr:col>
                    <xdr:colOff>123825</xdr:colOff>
                    <xdr:row>32</xdr:row>
                    <xdr:rowOff>180975</xdr:rowOff>
                  </from>
                  <to>
                    <xdr:col>4</xdr:col>
                    <xdr:colOff>342900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9" r:id="rId115" name="Check Box 131">
              <controlPr defaultSize="0" autoFill="0" autoLine="0" autoPict="0">
                <anchor moveWithCells="1">
                  <from>
                    <xdr:col>4</xdr:col>
                    <xdr:colOff>123825</xdr:colOff>
                    <xdr:row>33</xdr:row>
                    <xdr:rowOff>180975</xdr:rowOff>
                  </from>
                  <to>
                    <xdr:col>4</xdr:col>
                    <xdr:colOff>342900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1" r:id="rId116" name="Check Box 133">
              <controlPr defaultSize="0" autoFill="0" autoLine="0" autoPict="0">
                <anchor moveWithCells="1">
                  <from>
                    <xdr:col>3</xdr:col>
                    <xdr:colOff>123825</xdr:colOff>
                    <xdr:row>34</xdr:row>
                    <xdr:rowOff>180975</xdr:rowOff>
                  </from>
                  <to>
                    <xdr:col>3</xdr:col>
                    <xdr:colOff>342900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2" r:id="rId117" name="Check Box 134">
              <controlPr defaultSize="0" autoFill="0" autoLine="0" autoPict="0">
                <anchor moveWithCells="1">
                  <from>
                    <xdr:col>4</xdr:col>
                    <xdr:colOff>123825</xdr:colOff>
                    <xdr:row>33</xdr:row>
                    <xdr:rowOff>180975</xdr:rowOff>
                  </from>
                  <to>
                    <xdr:col>4</xdr:col>
                    <xdr:colOff>342900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3" r:id="rId118" name="Check Box 135">
              <controlPr defaultSize="0" autoFill="0" autoLine="0" autoPict="0">
                <anchor moveWithCells="1">
                  <from>
                    <xdr:col>4</xdr:col>
                    <xdr:colOff>123825</xdr:colOff>
                    <xdr:row>34</xdr:row>
                    <xdr:rowOff>180975</xdr:rowOff>
                  </from>
                  <to>
                    <xdr:col>4</xdr:col>
                    <xdr:colOff>342900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5" r:id="rId119" name="Check Box 137">
              <controlPr defaultSize="0" autoFill="0" autoLine="0" autoPict="0">
                <anchor moveWithCells="1">
                  <from>
                    <xdr:col>3</xdr:col>
                    <xdr:colOff>123825</xdr:colOff>
                    <xdr:row>35</xdr:row>
                    <xdr:rowOff>180975</xdr:rowOff>
                  </from>
                  <to>
                    <xdr:col>3</xdr:col>
                    <xdr:colOff>342900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6" r:id="rId120" name="Check Box 138">
              <controlPr defaultSize="0" autoFill="0" autoLine="0" autoPict="0">
                <anchor moveWithCells="1">
                  <from>
                    <xdr:col>4</xdr:col>
                    <xdr:colOff>123825</xdr:colOff>
                    <xdr:row>34</xdr:row>
                    <xdr:rowOff>180975</xdr:rowOff>
                  </from>
                  <to>
                    <xdr:col>4</xdr:col>
                    <xdr:colOff>342900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7" r:id="rId121" name="Check Box 139">
              <controlPr defaultSize="0" autoFill="0" autoLine="0" autoPict="0">
                <anchor moveWithCells="1">
                  <from>
                    <xdr:col>4</xdr:col>
                    <xdr:colOff>123825</xdr:colOff>
                    <xdr:row>35</xdr:row>
                    <xdr:rowOff>180975</xdr:rowOff>
                  </from>
                  <to>
                    <xdr:col>4</xdr:col>
                    <xdr:colOff>342900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M57"/>
  <sheetViews>
    <sheetView tabSelected="1" topLeftCell="A13" zoomScaleNormal="100" workbookViewId="0">
      <selection activeCell="H17" sqref="H17"/>
    </sheetView>
  </sheetViews>
  <sheetFormatPr defaultColWidth="9.140625" defaultRowHeight="15"/>
  <cols>
    <col min="1" max="1" width="3.28515625" style="63" customWidth="1"/>
    <col min="2" max="2" width="15" style="63" customWidth="1"/>
    <col min="3" max="3" width="9.140625" style="63"/>
    <col min="4" max="4" width="11.42578125" style="63" customWidth="1"/>
    <col min="5" max="5" width="24.140625" style="63" customWidth="1"/>
    <col min="6" max="6" width="13.7109375" style="63" customWidth="1"/>
    <col min="7" max="7" width="13.85546875" style="63" customWidth="1"/>
    <col min="8" max="8" width="14.140625" style="63" customWidth="1"/>
    <col min="9" max="9" width="12.85546875" style="63" customWidth="1"/>
    <col min="10" max="10" width="2.140625" style="63" customWidth="1"/>
    <col min="11" max="11" width="5.42578125" style="63" customWidth="1"/>
    <col min="12" max="16384" width="9.140625" style="63"/>
  </cols>
  <sheetData>
    <row r="1" spans="1:13">
      <c r="A1" s="692" t="s">
        <v>231</v>
      </c>
      <c r="B1" s="692"/>
      <c r="C1" s="692"/>
      <c r="D1" s="692"/>
      <c r="E1" s="692"/>
      <c r="F1" s="692"/>
      <c r="G1" s="692"/>
      <c r="H1" s="692"/>
      <c r="I1" s="692"/>
      <c r="J1" s="692"/>
      <c r="K1" s="84"/>
      <c r="L1" s="84"/>
      <c r="M1" s="84"/>
    </row>
    <row r="2" spans="1:13">
      <c r="A2" s="692"/>
      <c r="B2" s="692"/>
      <c r="C2" s="692"/>
      <c r="D2" s="692"/>
      <c r="E2" s="692"/>
      <c r="F2" s="692"/>
      <c r="G2" s="692"/>
      <c r="H2" s="692"/>
      <c r="I2" s="692"/>
      <c r="J2" s="692"/>
      <c r="K2" s="84"/>
      <c r="L2" s="84"/>
      <c r="M2" s="84"/>
    </row>
    <row r="3" spans="1:13" ht="33" customHeight="1">
      <c r="A3" s="396" t="s">
        <v>77</v>
      </c>
      <c r="B3" s="397"/>
      <c r="C3" s="693"/>
      <c r="D3" s="85" t="s">
        <v>319</v>
      </c>
      <c r="E3" s="173" t="s">
        <v>232</v>
      </c>
      <c r="F3" s="173" t="s">
        <v>150</v>
      </c>
      <c r="G3" s="167" t="s">
        <v>293</v>
      </c>
      <c r="H3" s="173" t="s">
        <v>292</v>
      </c>
      <c r="I3" s="173" t="s">
        <v>233</v>
      </c>
    </row>
    <row r="4" spans="1:13">
      <c r="A4" s="113" t="s">
        <v>56</v>
      </c>
      <c r="B4" s="448"/>
      <c r="C4" s="691"/>
      <c r="D4" s="88"/>
      <c r="E4" s="88"/>
      <c r="F4" s="193"/>
      <c r="G4" s="193"/>
      <c r="H4" s="193"/>
      <c r="I4" s="193"/>
    </row>
    <row r="5" spans="1:13">
      <c r="A5" s="113" t="s">
        <v>57</v>
      </c>
      <c r="B5" s="448"/>
      <c r="C5" s="691"/>
      <c r="D5" s="88"/>
      <c r="E5" s="88"/>
      <c r="F5" s="193"/>
      <c r="G5" s="193"/>
      <c r="H5" s="193"/>
      <c r="I5" s="193"/>
    </row>
    <row r="6" spans="1:13">
      <c r="A6" s="113" t="s">
        <v>58</v>
      </c>
      <c r="B6" s="448"/>
      <c r="C6" s="691"/>
      <c r="D6" s="88"/>
      <c r="E6" s="88"/>
      <c r="F6" s="193"/>
      <c r="G6" s="193"/>
      <c r="H6" s="193"/>
      <c r="I6" s="193"/>
    </row>
    <row r="7" spans="1:13">
      <c r="A7" s="113" t="s">
        <v>59</v>
      </c>
      <c r="B7" s="448"/>
      <c r="C7" s="691"/>
      <c r="D7" s="88"/>
      <c r="E7" s="88"/>
      <c r="F7" s="193"/>
      <c r="G7" s="193"/>
      <c r="H7" s="193"/>
      <c r="I7" s="193"/>
    </row>
    <row r="8" spans="1:13">
      <c r="A8" s="113" t="s">
        <v>60</v>
      </c>
      <c r="B8" s="448"/>
      <c r="C8" s="691"/>
      <c r="D8" s="88"/>
      <c r="E8" s="88"/>
      <c r="F8" s="193"/>
      <c r="G8" s="193"/>
      <c r="H8" s="193"/>
      <c r="I8" s="193"/>
    </row>
    <row r="9" spans="1:13">
      <c r="A9" s="113" t="s">
        <v>61</v>
      </c>
      <c r="B9" s="448"/>
      <c r="C9" s="691"/>
      <c r="D9" s="88"/>
      <c r="E9" s="88"/>
      <c r="F9" s="193"/>
      <c r="G9" s="193"/>
      <c r="H9" s="193"/>
      <c r="I9" s="193"/>
    </row>
    <row r="10" spans="1:13">
      <c r="E10" s="154" t="s">
        <v>238</v>
      </c>
      <c r="F10" s="194">
        <f>SUM(F4:F9)</f>
        <v>0</v>
      </c>
      <c r="G10" s="194">
        <f>SUM(G4:G9)</f>
        <v>0</v>
      </c>
      <c r="H10" s="194">
        <f>SUM(H4:H9)</f>
        <v>0</v>
      </c>
      <c r="I10" s="194">
        <f>SUM(I4:I9)</f>
        <v>0</v>
      </c>
    </row>
    <row r="11" spans="1:13">
      <c r="E11" s="154"/>
      <c r="F11" s="155"/>
      <c r="G11" s="155"/>
      <c r="H11" s="155"/>
      <c r="I11" s="155"/>
    </row>
    <row r="13" spans="1:13" ht="15.75">
      <c r="A13" s="694" t="s">
        <v>234</v>
      </c>
      <c r="B13" s="694"/>
      <c r="C13" s="694"/>
      <c r="D13" s="694"/>
      <c r="E13" s="694"/>
      <c r="F13" s="694"/>
      <c r="G13" s="694"/>
      <c r="H13" s="694"/>
    </row>
    <row r="15" spans="1:13" ht="41.25" customHeight="1">
      <c r="A15" s="396" t="s">
        <v>235</v>
      </c>
      <c r="B15" s="397"/>
      <c r="C15" s="693"/>
      <c r="D15" s="85" t="s">
        <v>320</v>
      </c>
      <c r="E15" s="396" t="s">
        <v>236</v>
      </c>
      <c r="F15" s="693"/>
      <c r="G15" s="167" t="s">
        <v>237</v>
      </c>
      <c r="H15" s="173" t="s">
        <v>321</v>
      </c>
    </row>
    <row r="16" spans="1:13">
      <c r="A16" s="113" t="s">
        <v>56</v>
      </c>
      <c r="B16" s="448"/>
      <c r="C16" s="691"/>
      <c r="D16" s="88"/>
      <c r="E16" s="695"/>
      <c r="F16" s="696"/>
      <c r="G16" s="195"/>
      <c r="H16" s="193"/>
    </row>
    <row r="17" spans="1:11">
      <c r="A17" s="113" t="s">
        <v>57</v>
      </c>
      <c r="B17" s="448"/>
      <c r="C17" s="691"/>
      <c r="D17" s="88"/>
      <c r="E17" s="695"/>
      <c r="F17" s="696"/>
      <c r="G17" s="195"/>
      <c r="H17" s="193"/>
    </row>
    <row r="18" spans="1:11">
      <c r="A18" s="113" t="s">
        <v>58</v>
      </c>
      <c r="B18" s="448"/>
      <c r="C18" s="691"/>
      <c r="D18" s="88"/>
      <c r="E18" s="695"/>
      <c r="F18" s="696"/>
      <c r="G18" s="195"/>
      <c r="H18" s="193"/>
    </row>
    <row r="19" spans="1:11">
      <c r="A19" s="113" t="s">
        <v>59</v>
      </c>
      <c r="B19" s="448"/>
      <c r="C19" s="691"/>
      <c r="D19" s="88"/>
      <c r="E19" s="695"/>
      <c r="F19" s="696"/>
      <c r="G19" s="195"/>
      <c r="H19" s="193"/>
    </row>
    <row r="20" spans="1:11">
      <c r="A20" s="113" t="s">
        <v>60</v>
      </c>
      <c r="B20" s="448"/>
      <c r="C20" s="691"/>
      <c r="D20" s="88"/>
      <c r="E20" s="695"/>
      <c r="F20" s="696"/>
      <c r="G20" s="195"/>
      <c r="H20" s="193"/>
    </row>
    <row r="21" spans="1:11">
      <c r="A21" s="113" t="s">
        <v>61</v>
      </c>
      <c r="B21" s="448"/>
      <c r="C21" s="691"/>
      <c r="D21" s="88"/>
      <c r="E21" s="695"/>
      <c r="F21" s="696"/>
      <c r="G21" s="195"/>
      <c r="H21" s="193"/>
    </row>
    <row r="22" spans="1:11">
      <c r="G22" s="154" t="s">
        <v>238</v>
      </c>
      <c r="H22" s="153">
        <f>SUM(H16:H21)</f>
        <v>0</v>
      </c>
    </row>
    <row r="25" spans="1:11">
      <c r="F25" s="1"/>
      <c r="G25" s="1"/>
      <c r="H25" s="205" t="s">
        <v>278</v>
      </c>
    </row>
    <row r="26" spans="1:11">
      <c r="F26" s="1" t="s">
        <v>280</v>
      </c>
      <c r="G26" s="1"/>
      <c r="H26" s="37">
        <f>MIN(H22,K26)</f>
        <v>0</v>
      </c>
      <c r="K26" s="210">
        <v>3250</v>
      </c>
    </row>
    <row r="27" spans="1:11">
      <c r="F27" s="1" t="s">
        <v>344</v>
      </c>
      <c r="G27" s="1"/>
      <c r="H27" s="132">
        <f>IF(H22=0,0,-250)</f>
        <v>0</v>
      </c>
    </row>
    <row r="28" spans="1:11">
      <c r="F28" s="1"/>
      <c r="G28" s="1"/>
      <c r="H28" s="145">
        <f>SUM(H26:H27)</f>
        <v>0</v>
      </c>
    </row>
    <row r="29" spans="1:11">
      <c r="F29" s="1" t="s">
        <v>345</v>
      </c>
      <c r="G29" s="1"/>
      <c r="H29" s="209">
        <v>0.25</v>
      </c>
    </row>
    <row r="30" spans="1:11">
      <c r="F30" s="1" t="s">
        <v>346</v>
      </c>
      <c r="G30" s="1"/>
      <c r="H30" s="147">
        <f>ROUND(H28*H29,0)</f>
        <v>0</v>
      </c>
    </row>
    <row r="31" spans="1:11">
      <c r="A31" s="63" t="s">
        <v>117</v>
      </c>
    </row>
    <row r="32" spans="1:11" ht="15.75" customHeight="1">
      <c r="B32" s="697"/>
      <c r="C32" s="697"/>
      <c r="D32" s="697"/>
      <c r="E32" s="697"/>
      <c r="F32" s="697"/>
      <c r="G32" s="697"/>
      <c r="H32" s="697"/>
      <c r="I32" s="697"/>
    </row>
    <row r="33" spans="2:9" ht="15.75" customHeight="1">
      <c r="B33" s="697"/>
      <c r="C33" s="697"/>
      <c r="D33" s="697"/>
      <c r="E33" s="697"/>
      <c r="F33" s="697"/>
      <c r="G33" s="697"/>
      <c r="H33" s="697"/>
      <c r="I33" s="697"/>
    </row>
    <row r="34" spans="2:9" ht="15.75" customHeight="1">
      <c r="B34" s="697"/>
      <c r="C34" s="697"/>
      <c r="D34" s="697"/>
      <c r="E34" s="697"/>
      <c r="F34" s="697"/>
      <c r="G34" s="697"/>
      <c r="H34" s="697"/>
      <c r="I34" s="697"/>
    </row>
    <row r="35" spans="2:9" ht="15.75" customHeight="1">
      <c r="B35" s="697"/>
      <c r="C35" s="697"/>
      <c r="D35" s="697"/>
      <c r="E35" s="697"/>
      <c r="F35" s="697"/>
      <c r="G35" s="697"/>
      <c r="H35" s="697"/>
      <c r="I35" s="697"/>
    </row>
    <row r="36" spans="2:9" ht="15.75" customHeight="1">
      <c r="B36" s="697"/>
      <c r="C36" s="697"/>
      <c r="D36" s="697"/>
      <c r="E36" s="697"/>
      <c r="F36" s="697"/>
      <c r="G36" s="697"/>
      <c r="H36" s="697"/>
      <c r="I36" s="697"/>
    </row>
    <row r="37" spans="2:9" ht="15.75" customHeight="1">
      <c r="B37" s="697"/>
      <c r="C37" s="697"/>
      <c r="D37" s="697"/>
      <c r="E37" s="697"/>
      <c r="F37" s="697"/>
      <c r="G37" s="697"/>
      <c r="H37" s="697"/>
      <c r="I37" s="697"/>
    </row>
    <row r="38" spans="2:9" ht="15.75" customHeight="1">
      <c r="B38" s="697"/>
      <c r="C38" s="697"/>
      <c r="D38" s="697"/>
      <c r="E38" s="697"/>
      <c r="F38" s="697"/>
      <c r="G38" s="697"/>
      <c r="H38" s="697"/>
      <c r="I38" s="697"/>
    </row>
    <row r="39" spans="2:9" ht="15.75" customHeight="1">
      <c r="B39" s="697"/>
      <c r="C39" s="697"/>
      <c r="D39" s="697"/>
      <c r="E39" s="697"/>
      <c r="F39" s="697"/>
      <c r="G39" s="697"/>
      <c r="H39" s="697"/>
      <c r="I39" s="697"/>
    </row>
    <row r="40" spans="2:9" ht="15.75" customHeight="1">
      <c r="B40" s="697"/>
      <c r="C40" s="697"/>
      <c r="D40" s="697"/>
      <c r="E40" s="697"/>
      <c r="F40" s="697"/>
      <c r="G40" s="697"/>
      <c r="H40" s="697"/>
      <c r="I40" s="697"/>
    </row>
    <row r="41" spans="2:9" ht="15.75" customHeight="1">
      <c r="B41" s="697"/>
      <c r="C41" s="697"/>
      <c r="D41" s="697"/>
      <c r="E41" s="697"/>
      <c r="F41" s="697"/>
      <c r="G41" s="697"/>
      <c r="H41" s="697"/>
      <c r="I41" s="697"/>
    </row>
    <row r="42" spans="2:9" ht="15.75" customHeight="1">
      <c r="B42" s="697"/>
      <c r="C42" s="697"/>
      <c r="D42" s="697"/>
      <c r="E42" s="697"/>
      <c r="F42" s="697"/>
      <c r="G42" s="697"/>
      <c r="H42" s="697"/>
      <c r="I42" s="697"/>
    </row>
    <row r="43" spans="2:9" ht="15.75" customHeight="1">
      <c r="B43" s="697"/>
      <c r="C43" s="697"/>
      <c r="D43" s="697"/>
      <c r="E43" s="697"/>
      <c r="F43" s="697"/>
      <c r="G43" s="697"/>
      <c r="H43" s="697"/>
      <c r="I43" s="697"/>
    </row>
    <row r="44" spans="2:9" ht="15.75" customHeight="1">
      <c r="B44" s="697"/>
      <c r="C44" s="697"/>
      <c r="D44" s="697"/>
      <c r="E44" s="697"/>
      <c r="F44" s="697"/>
      <c r="G44" s="697"/>
      <c r="H44" s="697"/>
      <c r="I44" s="697"/>
    </row>
    <row r="45" spans="2:9" ht="15.75" customHeight="1">
      <c r="B45" s="697"/>
      <c r="C45" s="697"/>
      <c r="D45" s="697"/>
      <c r="E45" s="697"/>
      <c r="F45" s="697"/>
      <c r="G45" s="697"/>
      <c r="H45" s="697"/>
      <c r="I45" s="697"/>
    </row>
    <row r="46" spans="2:9" ht="15.75" customHeight="1">
      <c r="B46" s="697"/>
      <c r="C46" s="697"/>
      <c r="D46" s="697"/>
      <c r="E46" s="697"/>
      <c r="F46" s="697"/>
      <c r="G46" s="697"/>
      <c r="H46" s="697"/>
      <c r="I46" s="697"/>
    </row>
    <row r="47" spans="2:9" ht="15.75" customHeight="1">
      <c r="B47" s="697"/>
      <c r="C47" s="697"/>
      <c r="D47" s="697"/>
      <c r="E47" s="697"/>
      <c r="F47" s="697"/>
      <c r="G47" s="697"/>
      <c r="H47" s="697"/>
      <c r="I47" s="697"/>
    </row>
    <row r="48" spans="2:9" ht="15.75" customHeight="1">
      <c r="B48" s="697"/>
      <c r="C48" s="697"/>
      <c r="D48" s="697"/>
      <c r="E48" s="697"/>
      <c r="F48" s="697"/>
      <c r="G48" s="697"/>
      <c r="H48" s="697"/>
      <c r="I48" s="697"/>
    </row>
    <row r="49" spans="2:9" ht="15.75" customHeight="1">
      <c r="B49" s="697"/>
      <c r="C49" s="697"/>
      <c r="D49" s="697"/>
      <c r="E49" s="697"/>
      <c r="F49" s="697"/>
      <c r="G49" s="697"/>
      <c r="H49" s="697"/>
      <c r="I49" s="697"/>
    </row>
    <row r="50" spans="2:9" ht="15.75" customHeight="1">
      <c r="B50" s="697"/>
      <c r="C50" s="697"/>
      <c r="D50" s="697"/>
      <c r="E50" s="697"/>
      <c r="F50" s="697"/>
      <c r="G50" s="697"/>
      <c r="H50" s="697"/>
      <c r="I50" s="697"/>
    </row>
    <row r="51" spans="2:9" ht="15.75" customHeight="1">
      <c r="B51" s="697"/>
      <c r="C51" s="697"/>
      <c r="D51" s="697"/>
      <c r="E51" s="697"/>
      <c r="F51" s="697"/>
      <c r="G51" s="697"/>
      <c r="H51" s="697"/>
      <c r="I51" s="697"/>
    </row>
    <row r="52" spans="2:9" ht="15.75" customHeight="1">
      <c r="B52" s="697"/>
      <c r="C52" s="697"/>
      <c r="D52" s="697"/>
      <c r="E52" s="697"/>
      <c r="F52" s="697"/>
      <c r="G52" s="697"/>
      <c r="H52" s="697"/>
      <c r="I52" s="697"/>
    </row>
    <row r="53" spans="2:9" ht="15.75" customHeight="1">
      <c r="B53" s="697"/>
      <c r="C53" s="697"/>
      <c r="D53" s="697"/>
      <c r="E53" s="697"/>
      <c r="F53" s="697"/>
      <c r="G53" s="697"/>
      <c r="H53" s="697"/>
      <c r="I53" s="697"/>
    </row>
    <row r="54" spans="2:9">
      <c r="B54" s="697"/>
      <c r="C54" s="697"/>
      <c r="D54" s="697"/>
      <c r="E54" s="697"/>
      <c r="F54" s="697"/>
      <c r="G54" s="697"/>
      <c r="H54" s="697"/>
      <c r="I54" s="697"/>
    </row>
    <row r="55" spans="2:9">
      <c r="B55" s="697"/>
      <c r="C55" s="697"/>
      <c r="D55" s="697"/>
      <c r="E55" s="697"/>
      <c r="F55" s="697"/>
      <c r="G55" s="697"/>
      <c r="H55" s="697"/>
      <c r="I55" s="697"/>
    </row>
    <row r="56" spans="2:9">
      <c r="B56" s="697"/>
      <c r="C56" s="697"/>
      <c r="D56" s="697"/>
      <c r="E56" s="697"/>
      <c r="F56" s="697"/>
      <c r="G56" s="697"/>
      <c r="H56" s="697"/>
      <c r="I56" s="697"/>
    </row>
    <row r="57" spans="2:9">
      <c r="B57" s="697"/>
      <c r="C57" s="697"/>
      <c r="D57" s="697"/>
      <c r="E57" s="697"/>
      <c r="F57" s="697"/>
      <c r="G57" s="697"/>
      <c r="H57" s="697"/>
      <c r="I57" s="697"/>
    </row>
  </sheetData>
  <mergeCells count="49">
    <mergeCell ref="B57:I57"/>
    <mergeCell ref="B52:I52"/>
    <mergeCell ref="B53:I53"/>
    <mergeCell ref="B54:I54"/>
    <mergeCell ref="B55:I55"/>
    <mergeCell ref="B56:I56"/>
    <mergeCell ref="B47:I47"/>
    <mergeCell ref="B48:I48"/>
    <mergeCell ref="B49:I49"/>
    <mergeCell ref="B50:I50"/>
    <mergeCell ref="B51:I51"/>
    <mergeCell ref="B42:I42"/>
    <mergeCell ref="B43:I43"/>
    <mergeCell ref="B44:I44"/>
    <mergeCell ref="B45:I45"/>
    <mergeCell ref="B46:I46"/>
    <mergeCell ref="B37:I37"/>
    <mergeCell ref="B38:I38"/>
    <mergeCell ref="B39:I39"/>
    <mergeCell ref="B40:I40"/>
    <mergeCell ref="B41:I41"/>
    <mergeCell ref="B32:I32"/>
    <mergeCell ref="B33:I33"/>
    <mergeCell ref="B34:I34"/>
    <mergeCell ref="B35:I35"/>
    <mergeCell ref="B36:I36"/>
    <mergeCell ref="B19:C19"/>
    <mergeCell ref="E19:F19"/>
    <mergeCell ref="B20:C20"/>
    <mergeCell ref="E20:F20"/>
    <mergeCell ref="B21:C21"/>
    <mergeCell ref="E21:F21"/>
    <mergeCell ref="B17:C17"/>
    <mergeCell ref="E17:F17"/>
    <mergeCell ref="B18:C18"/>
    <mergeCell ref="E18:F18"/>
    <mergeCell ref="B16:C16"/>
    <mergeCell ref="E16:F16"/>
    <mergeCell ref="B8:C8"/>
    <mergeCell ref="B9:C9"/>
    <mergeCell ref="A13:H13"/>
    <mergeCell ref="A15:C15"/>
    <mergeCell ref="E15:F15"/>
    <mergeCell ref="B7:C7"/>
    <mergeCell ref="A1:J2"/>
    <mergeCell ref="A3:C3"/>
    <mergeCell ref="B4:C4"/>
    <mergeCell ref="B5:C5"/>
    <mergeCell ref="B6:C6"/>
  </mergeCells>
  <pageMargins left="0.25" right="0.25" top="0.5" bottom="0.5" header="0.3" footer="0.3"/>
  <pageSetup scale="81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2"/>
  <dimension ref="A1:J45"/>
  <sheetViews>
    <sheetView topLeftCell="A13" zoomScaleNormal="100" workbookViewId="0">
      <selection activeCell="N34" sqref="N34"/>
    </sheetView>
  </sheetViews>
  <sheetFormatPr defaultRowHeight="15"/>
  <cols>
    <col min="1" max="1" width="2.140625" customWidth="1"/>
    <col min="10" max="10" width="9.140625" customWidth="1"/>
    <col min="11" max="11" width="3.28515625" customWidth="1"/>
  </cols>
  <sheetData>
    <row r="1" spans="1:10">
      <c r="A1" s="178" t="s">
        <v>117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>
      <c r="A2" s="178"/>
      <c r="B2" s="698"/>
      <c r="C2" s="698"/>
      <c r="D2" s="698"/>
      <c r="E2" s="698"/>
      <c r="F2" s="698"/>
      <c r="G2" s="698"/>
      <c r="H2" s="698"/>
      <c r="I2" s="698"/>
      <c r="J2" s="698"/>
    </row>
    <row r="3" spans="1:10" ht="18" customHeight="1">
      <c r="A3" s="178"/>
      <c r="B3" s="698"/>
      <c r="C3" s="698"/>
      <c r="D3" s="698"/>
      <c r="E3" s="698"/>
      <c r="F3" s="698"/>
      <c r="G3" s="698"/>
      <c r="H3" s="698"/>
      <c r="I3" s="698"/>
      <c r="J3" s="698"/>
    </row>
    <row r="4" spans="1:10" ht="18" customHeight="1">
      <c r="A4" s="178"/>
      <c r="B4" s="698"/>
      <c r="C4" s="698"/>
      <c r="D4" s="698"/>
      <c r="E4" s="698"/>
      <c r="F4" s="698"/>
      <c r="G4" s="698"/>
      <c r="H4" s="698"/>
      <c r="I4" s="698"/>
      <c r="J4" s="698"/>
    </row>
    <row r="5" spans="1:10" ht="18" customHeight="1">
      <c r="A5" s="178"/>
      <c r="B5" s="698"/>
      <c r="C5" s="698"/>
      <c r="D5" s="698"/>
      <c r="E5" s="698"/>
      <c r="F5" s="698"/>
      <c r="G5" s="698"/>
      <c r="H5" s="698"/>
      <c r="I5" s="698"/>
      <c r="J5" s="698"/>
    </row>
    <row r="6" spans="1:10" ht="18" customHeight="1">
      <c r="A6" s="178"/>
      <c r="B6" s="698"/>
      <c r="C6" s="698"/>
      <c r="D6" s="698"/>
      <c r="E6" s="698"/>
      <c r="F6" s="698"/>
      <c r="G6" s="698"/>
      <c r="H6" s="698"/>
      <c r="I6" s="698"/>
      <c r="J6" s="698"/>
    </row>
    <row r="7" spans="1:10">
      <c r="A7" s="178"/>
      <c r="B7" s="698"/>
      <c r="C7" s="698"/>
      <c r="D7" s="698"/>
      <c r="E7" s="698"/>
      <c r="F7" s="698"/>
      <c r="G7" s="698"/>
      <c r="H7" s="698"/>
      <c r="I7" s="698"/>
      <c r="J7" s="698"/>
    </row>
    <row r="8" spans="1:10">
      <c r="A8" s="178"/>
      <c r="B8" s="698"/>
      <c r="C8" s="698"/>
      <c r="D8" s="698"/>
      <c r="E8" s="698"/>
      <c r="F8" s="698"/>
      <c r="G8" s="698"/>
      <c r="H8" s="698"/>
      <c r="I8" s="698"/>
      <c r="J8" s="698"/>
    </row>
    <row r="9" spans="1:10">
      <c r="A9" s="178"/>
      <c r="B9" s="698"/>
      <c r="C9" s="698"/>
      <c r="D9" s="698"/>
      <c r="E9" s="698"/>
      <c r="F9" s="698"/>
      <c r="G9" s="698"/>
      <c r="H9" s="698"/>
      <c r="I9" s="698"/>
      <c r="J9" s="698"/>
    </row>
    <row r="10" spans="1:10">
      <c r="A10" s="178"/>
      <c r="B10" s="698"/>
      <c r="C10" s="698"/>
      <c r="D10" s="698"/>
      <c r="E10" s="698"/>
      <c r="F10" s="698"/>
      <c r="G10" s="698"/>
      <c r="H10" s="698"/>
      <c r="I10" s="698"/>
      <c r="J10" s="698"/>
    </row>
    <row r="11" spans="1:10">
      <c r="A11" s="178"/>
      <c r="B11" s="698"/>
      <c r="C11" s="698"/>
      <c r="D11" s="698"/>
      <c r="E11" s="698"/>
      <c r="F11" s="698"/>
      <c r="G11" s="698"/>
      <c r="H11" s="698"/>
      <c r="I11" s="698"/>
      <c r="J11" s="698"/>
    </row>
    <row r="12" spans="1:10">
      <c r="A12" s="178"/>
      <c r="B12" s="698"/>
      <c r="C12" s="698"/>
      <c r="D12" s="698"/>
      <c r="E12" s="698"/>
      <c r="F12" s="698"/>
      <c r="G12" s="698"/>
      <c r="H12" s="698"/>
      <c r="I12" s="698"/>
      <c r="J12" s="698"/>
    </row>
    <row r="13" spans="1:10">
      <c r="B13" s="698"/>
      <c r="C13" s="698"/>
      <c r="D13" s="698"/>
      <c r="E13" s="698"/>
      <c r="F13" s="698"/>
      <c r="G13" s="698"/>
      <c r="H13" s="698"/>
      <c r="I13" s="698"/>
      <c r="J13" s="698"/>
    </row>
    <row r="14" spans="1:10">
      <c r="B14" s="698"/>
      <c r="C14" s="698"/>
      <c r="D14" s="698"/>
      <c r="E14" s="698"/>
      <c r="F14" s="698"/>
      <c r="G14" s="698"/>
      <c r="H14" s="698"/>
      <c r="I14" s="698"/>
      <c r="J14" s="698"/>
    </row>
    <row r="15" spans="1:10">
      <c r="B15" s="698"/>
      <c r="C15" s="698"/>
      <c r="D15" s="698"/>
      <c r="E15" s="698"/>
      <c r="F15" s="698"/>
      <c r="G15" s="698"/>
      <c r="H15" s="698"/>
      <c r="I15" s="698"/>
      <c r="J15" s="698"/>
    </row>
    <row r="16" spans="1:10">
      <c r="B16" s="698"/>
      <c r="C16" s="698"/>
      <c r="D16" s="698"/>
      <c r="E16" s="698"/>
      <c r="F16" s="698"/>
      <c r="G16" s="698"/>
      <c r="H16" s="698"/>
      <c r="I16" s="698"/>
      <c r="J16" s="698"/>
    </row>
    <row r="17" spans="2:10">
      <c r="B17" s="698"/>
      <c r="C17" s="698"/>
      <c r="D17" s="698"/>
      <c r="E17" s="698"/>
      <c r="F17" s="698"/>
      <c r="G17" s="698"/>
      <c r="H17" s="698"/>
      <c r="I17" s="698"/>
      <c r="J17" s="698"/>
    </row>
    <row r="18" spans="2:10">
      <c r="B18" s="698"/>
      <c r="C18" s="698"/>
      <c r="D18" s="698"/>
      <c r="E18" s="698"/>
      <c r="F18" s="698"/>
      <c r="G18" s="698"/>
      <c r="H18" s="698"/>
      <c r="I18" s="698"/>
      <c r="J18" s="698"/>
    </row>
    <row r="19" spans="2:10">
      <c r="B19" s="698"/>
      <c r="C19" s="698"/>
      <c r="D19" s="698"/>
      <c r="E19" s="698"/>
      <c r="F19" s="698"/>
      <c r="G19" s="698"/>
      <c r="H19" s="698"/>
      <c r="I19" s="698"/>
      <c r="J19" s="698"/>
    </row>
    <row r="20" spans="2:10">
      <c r="B20" s="698"/>
      <c r="C20" s="698"/>
      <c r="D20" s="698"/>
      <c r="E20" s="698"/>
      <c r="F20" s="698"/>
      <c r="G20" s="698"/>
      <c r="H20" s="698"/>
      <c r="I20" s="698"/>
      <c r="J20" s="698"/>
    </row>
    <row r="21" spans="2:10">
      <c r="B21" s="698"/>
      <c r="C21" s="698"/>
      <c r="D21" s="698"/>
      <c r="E21" s="698"/>
      <c r="F21" s="698"/>
      <c r="G21" s="698"/>
      <c r="H21" s="698"/>
      <c r="I21" s="698"/>
      <c r="J21" s="698"/>
    </row>
    <row r="22" spans="2:10">
      <c r="B22" s="698"/>
      <c r="C22" s="698"/>
      <c r="D22" s="698"/>
      <c r="E22" s="698"/>
      <c r="F22" s="698"/>
      <c r="G22" s="698"/>
      <c r="H22" s="698"/>
      <c r="I22" s="698"/>
      <c r="J22" s="698"/>
    </row>
    <row r="23" spans="2:10">
      <c r="B23" s="698"/>
      <c r="C23" s="698"/>
      <c r="D23" s="698"/>
      <c r="E23" s="698"/>
      <c r="F23" s="698"/>
      <c r="G23" s="698"/>
      <c r="H23" s="698"/>
      <c r="I23" s="698"/>
      <c r="J23" s="698"/>
    </row>
    <row r="24" spans="2:10">
      <c r="B24" s="698"/>
      <c r="C24" s="698"/>
      <c r="D24" s="698"/>
      <c r="E24" s="698"/>
      <c r="F24" s="698"/>
      <c r="G24" s="698"/>
      <c r="H24" s="698"/>
      <c r="I24" s="698"/>
      <c r="J24" s="698"/>
    </row>
    <row r="25" spans="2:10">
      <c r="B25" s="698"/>
      <c r="C25" s="698"/>
      <c r="D25" s="698"/>
      <c r="E25" s="698"/>
      <c r="F25" s="698"/>
      <c r="G25" s="698"/>
      <c r="H25" s="698"/>
      <c r="I25" s="698"/>
      <c r="J25" s="698"/>
    </row>
    <row r="26" spans="2:10">
      <c r="B26" s="698"/>
      <c r="C26" s="698"/>
      <c r="D26" s="698"/>
      <c r="E26" s="698"/>
      <c r="F26" s="698"/>
      <c r="G26" s="698"/>
      <c r="H26" s="698"/>
      <c r="I26" s="698"/>
      <c r="J26" s="698"/>
    </row>
    <row r="27" spans="2:10">
      <c r="B27" s="698"/>
      <c r="C27" s="698"/>
      <c r="D27" s="698"/>
      <c r="E27" s="698"/>
      <c r="F27" s="698"/>
      <c r="G27" s="698"/>
      <c r="H27" s="698"/>
      <c r="I27" s="698"/>
      <c r="J27" s="698"/>
    </row>
    <row r="28" spans="2:10">
      <c r="B28" s="698"/>
      <c r="C28" s="698"/>
      <c r="D28" s="698"/>
      <c r="E28" s="698"/>
      <c r="F28" s="698"/>
      <c r="G28" s="698"/>
      <c r="H28" s="698"/>
      <c r="I28" s="698"/>
      <c r="J28" s="698"/>
    </row>
    <row r="29" spans="2:10">
      <c r="B29" s="698"/>
      <c r="C29" s="698"/>
      <c r="D29" s="698"/>
      <c r="E29" s="698"/>
      <c r="F29" s="698"/>
      <c r="G29" s="698"/>
      <c r="H29" s="698"/>
      <c r="I29" s="698"/>
      <c r="J29" s="698"/>
    </row>
    <row r="30" spans="2:10">
      <c r="B30" s="698"/>
      <c r="C30" s="698"/>
      <c r="D30" s="698"/>
      <c r="E30" s="698"/>
      <c r="F30" s="698"/>
      <c r="G30" s="698"/>
      <c r="H30" s="698"/>
      <c r="I30" s="698"/>
      <c r="J30" s="698"/>
    </row>
    <row r="31" spans="2:10">
      <c r="B31" s="698"/>
      <c r="C31" s="698"/>
      <c r="D31" s="698"/>
      <c r="E31" s="698"/>
      <c r="F31" s="698"/>
      <c r="G31" s="698"/>
      <c r="H31" s="698"/>
      <c r="I31" s="698"/>
      <c r="J31" s="698"/>
    </row>
    <row r="32" spans="2:10">
      <c r="B32" s="698"/>
      <c r="C32" s="698"/>
      <c r="D32" s="698"/>
      <c r="E32" s="698"/>
      <c r="F32" s="698"/>
      <c r="G32" s="698"/>
      <c r="H32" s="698"/>
      <c r="I32" s="698"/>
      <c r="J32" s="698"/>
    </row>
    <row r="33" spans="2:10">
      <c r="B33" s="698"/>
      <c r="C33" s="698"/>
      <c r="D33" s="698"/>
      <c r="E33" s="698"/>
      <c r="F33" s="698"/>
      <c r="G33" s="698"/>
      <c r="H33" s="698"/>
      <c r="I33" s="698"/>
      <c r="J33" s="698"/>
    </row>
    <row r="34" spans="2:10">
      <c r="B34" s="698"/>
      <c r="C34" s="698"/>
      <c r="D34" s="698"/>
      <c r="E34" s="698"/>
      <c r="F34" s="698"/>
      <c r="G34" s="698"/>
      <c r="H34" s="698"/>
      <c r="I34" s="698"/>
      <c r="J34" s="698"/>
    </row>
    <row r="35" spans="2:10">
      <c r="B35" s="698"/>
      <c r="C35" s="698"/>
      <c r="D35" s="698"/>
      <c r="E35" s="698"/>
      <c r="F35" s="698"/>
      <c r="G35" s="698"/>
      <c r="H35" s="698"/>
      <c r="I35" s="698"/>
      <c r="J35" s="698"/>
    </row>
    <row r="36" spans="2:10">
      <c r="B36" s="698"/>
      <c r="C36" s="698"/>
      <c r="D36" s="698"/>
      <c r="E36" s="698"/>
      <c r="F36" s="698"/>
      <c r="G36" s="698"/>
      <c r="H36" s="698"/>
      <c r="I36" s="698"/>
      <c r="J36" s="698"/>
    </row>
    <row r="37" spans="2:10">
      <c r="B37" s="698"/>
      <c r="C37" s="698"/>
      <c r="D37" s="698"/>
      <c r="E37" s="698"/>
      <c r="F37" s="698"/>
      <c r="G37" s="698"/>
      <c r="H37" s="698"/>
      <c r="I37" s="698"/>
      <c r="J37" s="698"/>
    </row>
    <row r="38" spans="2:10">
      <c r="B38" s="698"/>
      <c r="C38" s="698"/>
      <c r="D38" s="698"/>
      <c r="E38" s="698"/>
      <c r="F38" s="698"/>
      <c r="G38" s="698"/>
      <c r="H38" s="698"/>
      <c r="I38" s="698"/>
      <c r="J38" s="698"/>
    </row>
    <row r="39" spans="2:10">
      <c r="B39" s="698"/>
      <c r="C39" s="698"/>
      <c r="D39" s="698"/>
      <c r="E39" s="698"/>
      <c r="F39" s="698"/>
      <c r="G39" s="698"/>
      <c r="H39" s="698"/>
      <c r="I39" s="698"/>
      <c r="J39" s="698"/>
    </row>
    <row r="40" spans="2:10">
      <c r="B40" s="698"/>
      <c r="C40" s="698"/>
      <c r="D40" s="698"/>
      <c r="E40" s="698"/>
      <c r="F40" s="698"/>
      <c r="G40" s="698"/>
      <c r="H40" s="698"/>
      <c r="I40" s="698"/>
      <c r="J40" s="698"/>
    </row>
    <row r="41" spans="2:10">
      <c r="B41" s="699" t="s">
        <v>478</v>
      </c>
      <c r="C41" s="699"/>
      <c r="D41" s="699"/>
      <c r="E41" s="699"/>
      <c r="F41" s="699"/>
      <c r="G41" s="699"/>
      <c r="H41" s="699"/>
      <c r="I41" s="699"/>
      <c r="J41" s="699"/>
    </row>
    <row r="42" spans="2:10">
      <c r="B42" s="698" t="s">
        <v>479</v>
      </c>
      <c r="C42" s="698"/>
      <c r="D42" s="698"/>
      <c r="E42" s="698"/>
      <c r="F42" s="698"/>
      <c r="G42" s="698"/>
      <c r="H42" s="698"/>
      <c r="I42" s="698"/>
      <c r="J42" s="698"/>
    </row>
    <row r="43" spans="2:10">
      <c r="B43" s="698"/>
      <c r="C43" s="698"/>
      <c r="D43" s="698"/>
      <c r="E43" s="698"/>
      <c r="F43" s="698"/>
      <c r="G43" s="698"/>
      <c r="H43" s="698"/>
      <c r="I43" s="698"/>
      <c r="J43" s="698"/>
    </row>
    <row r="44" spans="2:10">
      <c r="B44" s="698" t="s">
        <v>473</v>
      </c>
      <c r="C44" s="698"/>
      <c r="D44" s="698"/>
      <c r="E44" s="698"/>
      <c r="F44" s="698"/>
      <c r="G44" s="698"/>
      <c r="H44" s="698"/>
      <c r="I44" s="698"/>
      <c r="J44" s="698"/>
    </row>
    <row r="45" spans="2:10">
      <c r="B45" s="698" t="s">
        <v>474</v>
      </c>
      <c r="C45" s="698"/>
      <c r="D45" s="698"/>
      <c r="E45" s="698"/>
      <c r="F45" s="698"/>
      <c r="G45" s="698"/>
      <c r="H45" s="698"/>
      <c r="I45" s="698"/>
      <c r="J45" s="698"/>
    </row>
  </sheetData>
  <mergeCells count="44">
    <mergeCell ref="B44:J44"/>
    <mergeCell ref="B45:J45"/>
    <mergeCell ref="B39:J39"/>
    <mergeCell ref="B40:J40"/>
    <mergeCell ref="B41:J41"/>
    <mergeCell ref="B42:J42"/>
    <mergeCell ref="B43:J43"/>
    <mergeCell ref="B34:J34"/>
    <mergeCell ref="B35:J35"/>
    <mergeCell ref="B36:J36"/>
    <mergeCell ref="B37:J37"/>
    <mergeCell ref="B38:J38"/>
    <mergeCell ref="B23:J23"/>
    <mergeCell ref="B24:J24"/>
    <mergeCell ref="B25:J25"/>
    <mergeCell ref="B26:J26"/>
    <mergeCell ref="B27:J27"/>
    <mergeCell ref="B9:J9"/>
    <mergeCell ref="B10:J10"/>
    <mergeCell ref="B11:J11"/>
    <mergeCell ref="B12:J12"/>
    <mergeCell ref="B2:J2"/>
    <mergeCell ref="B5:J5"/>
    <mergeCell ref="B6:J6"/>
    <mergeCell ref="B7:J7"/>
    <mergeCell ref="B8:J8"/>
    <mergeCell ref="B3:J3"/>
    <mergeCell ref="B4:J4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33:J33"/>
    <mergeCell ref="B28:J28"/>
    <mergeCell ref="B29:J29"/>
    <mergeCell ref="B30:J30"/>
    <mergeCell ref="B31:J31"/>
    <mergeCell ref="B32:J3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64"/>
  <sheetViews>
    <sheetView zoomScale="115" zoomScaleNormal="115" workbookViewId="0">
      <selection activeCell="I13" sqref="I13"/>
    </sheetView>
  </sheetViews>
  <sheetFormatPr defaultColWidth="9.140625" defaultRowHeight="15"/>
  <cols>
    <col min="1" max="1" width="3.28515625" style="63" customWidth="1"/>
    <col min="2" max="2" width="7.7109375" style="63" customWidth="1"/>
    <col min="3" max="3" width="6.42578125" style="63" customWidth="1"/>
    <col min="4" max="4" width="24.140625" style="63" customWidth="1"/>
    <col min="5" max="5" width="4.7109375" style="63" customWidth="1"/>
    <col min="6" max="11" width="10.7109375" style="63" customWidth="1"/>
    <col min="12" max="12" width="9.140625" style="63"/>
    <col min="13" max="13" width="9.85546875" style="63" customWidth="1"/>
    <col min="14" max="14" width="6.7109375" style="63" customWidth="1"/>
    <col min="15" max="15" width="2.7109375" style="63" customWidth="1"/>
    <col min="16" max="16" width="9.140625" style="63" hidden="1" customWidth="1"/>
    <col min="17" max="16384" width="9.140625" style="63"/>
  </cols>
  <sheetData>
    <row r="1" spans="1:15"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</row>
    <row r="2" spans="1:15">
      <c r="A2" s="6"/>
      <c r="B2" s="6"/>
      <c r="C2" s="6"/>
      <c r="D2" s="6"/>
      <c r="E2" s="6"/>
      <c r="F2" s="6"/>
      <c r="G2" s="6"/>
      <c r="H2" s="6"/>
      <c r="I2" s="6"/>
      <c r="J2" s="6"/>
      <c r="K2" s="330"/>
      <c r="L2" s="330"/>
      <c r="M2" s="330"/>
      <c r="N2" s="6"/>
    </row>
    <row r="3" spans="1:15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66" t="s">
        <v>5</v>
      </c>
      <c r="M3" s="366" t="s">
        <v>6</v>
      </c>
      <c r="N3" s="366" t="s">
        <v>263</v>
      </c>
    </row>
    <row r="4" spans="1:15">
      <c r="A4" s="254" t="s">
        <v>56</v>
      </c>
      <c r="B4" s="121" t="s">
        <v>71</v>
      </c>
      <c r="C4" s="122"/>
      <c r="D4" s="122"/>
      <c r="E4" s="342"/>
      <c r="F4" s="342"/>
      <c r="G4" s="342"/>
      <c r="H4" s="343"/>
      <c r="I4" s="3"/>
      <c r="J4" s="281" t="s">
        <v>108</v>
      </c>
      <c r="K4" s="349"/>
      <c r="L4" s="282"/>
      <c r="M4" s="349"/>
      <c r="N4" s="284">
        <f>L4+M4</f>
        <v>0</v>
      </c>
    </row>
    <row r="5" spans="1:15">
      <c r="A5" s="254" t="s">
        <v>57</v>
      </c>
      <c r="B5" s="123" t="s">
        <v>80</v>
      </c>
      <c r="C5" s="6"/>
      <c r="D5" s="124"/>
      <c r="E5" s="348"/>
      <c r="F5" s="348"/>
      <c r="G5" s="332"/>
      <c r="H5" s="333"/>
      <c r="I5" s="6"/>
      <c r="J5" s="428"/>
      <c r="K5" s="429"/>
      <c r="L5" s="331"/>
      <c r="M5" s="331"/>
      <c r="N5" s="331"/>
    </row>
    <row r="6" spans="1:15">
      <c r="A6" s="349"/>
      <c r="B6" s="329" t="s">
        <v>133</v>
      </c>
      <c r="C6" s="277" t="s">
        <v>400</v>
      </c>
      <c r="D6" s="124"/>
      <c r="E6" s="348"/>
      <c r="F6" s="348"/>
      <c r="G6" s="6"/>
      <c r="H6" s="7"/>
      <c r="I6" s="6"/>
      <c r="J6" s="281" t="s">
        <v>81</v>
      </c>
      <c r="K6" s="349"/>
      <c r="L6" s="282"/>
      <c r="M6" s="349"/>
      <c r="N6" s="284">
        <f t="shared" ref="N6:N12" si="0">L6+M6</f>
        <v>0</v>
      </c>
    </row>
    <row r="7" spans="1:15">
      <c r="A7" s="349"/>
      <c r="B7" s="329" t="s">
        <v>123</v>
      </c>
      <c r="C7" s="277" t="s">
        <v>401</v>
      </c>
      <c r="D7" s="124"/>
      <c r="E7" s="348"/>
      <c r="F7" s="348"/>
      <c r="G7" s="6"/>
      <c r="H7" s="7"/>
      <c r="I7" s="6"/>
      <c r="J7" s="281" t="s">
        <v>81</v>
      </c>
      <c r="K7" s="349"/>
      <c r="L7" s="282"/>
      <c r="M7" s="349"/>
      <c r="N7" s="284">
        <f t="shared" si="0"/>
        <v>0</v>
      </c>
    </row>
    <row r="8" spans="1:15">
      <c r="A8" s="254" t="s">
        <v>58</v>
      </c>
      <c r="B8" s="123" t="s">
        <v>252</v>
      </c>
      <c r="C8" s="6"/>
      <c r="D8" s="124"/>
      <c r="E8" s="348"/>
      <c r="F8" s="348"/>
      <c r="G8" s="6"/>
      <c r="H8" s="7"/>
      <c r="I8" s="6"/>
      <c r="J8" s="281" t="s">
        <v>99</v>
      </c>
      <c r="K8" s="349"/>
      <c r="L8" s="282"/>
      <c r="M8" s="349"/>
      <c r="N8" s="284">
        <f t="shared" si="0"/>
        <v>0</v>
      </c>
    </row>
    <row r="9" spans="1:15">
      <c r="A9" s="254" t="s">
        <v>59</v>
      </c>
      <c r="B9" s="123" t="s">
        <v>118</v>
      </c>
      <c r="C9" s="6"/>
      <c r="D9" s="124"/>
      <c r="E9" s="348"/>
      <c r="F9" s="348"/>
      <c r="G9" s="6"/>
      <c r="H9" s="7"/>
      <c r="I9" s="6"/>
      <c r="J9" s="281" t="s">
        <v>100</v>
      </c>
      <c r="K9" s="349"/>
      <c r="L9" s="282"/>
      <c r="M9" s="349"/>
      <c r="N9" s="284">
        <f t="shared" si="0"/>
        <v>0</v>
      </c>
    </row>
    <row r="10" spans="1:15">
      <c r="A10" s="254" t="s">
        <v>60</v>
      </c>
      <c r="B10" s="285" t="s">
        <v>410</v>
      </c>
      <c r="C10" s="9"/>
      <c r="D10" s="286"/>
      <c r="E10" s="344"/>
      <c r="F10" s="344"/>
      <c r="G10" s="9"/>
      <c r="H10" s="10"/>
      <c r="I10" s="6"/>
      <c r="J10" s="281" t="s">
        <v>349</v>
      </c>
      <c r="K10" s="349"/>
      <c r="L10" s="282"/>
      <c r="M10" s="349"/>
      <c r="N10" s="284">
        <f t="shared" si="0"/>
        <v>0</v>
      </c>
    </row>
    <row r="11" spans="1:15">
      <c r="A11" s="123"/>
      <c r="B11" s="6"/>
      <c r="C11" s="124"/>
      <c r="D11" s="348"/>
      <c r="E11" s="348"/>
      <c r="F11" s="156"/>
      <c r="G11" s="6"/>
      <c r="H11" s="6"/>
      <c r="I11" s="6"/>
      <c r="J11" s="281" t="s">
        <v>558</v>
      </c>
      <c r="K11" s="349"/>
      <c r="L11" s="282"/>
      <c r="M11" s="349"/>
      <c r="N11" s="284">
        <f t="shared" si="0"/>
        <v>0</v>
      </c>
    </row>
    <row r="12" spans="1:15">
      <c r="A12" s="123"/>
      <c r="B12" s="6"/>
      <c r="C12" s="124"/>
      <c r="D12" s="348"/>
      <c r="E12" s="348"/>
      <c r="F12" s="156"/>
      <c r="G12" s="6"/>
      <c r="H12" s="6"/>
      <c r="I12" s="6"/>
      <c r="J12" s="281" t="s">
        <v>411</v>
      </c>
      <c r="K12" s="283"/>
      <c r="L12" s="282"/>
      <c r="M12" s="349"/>
      <c r="N12" s="284">
        <f t="shared" si="0"/>
        <v>0</v>
      </c>
    </row>
    <row r="13" spans="1:15" s="321" customFormat="1">
      <c r="A13" s="123"/>
      <c r="B13" s="6"/>
      <c r="C13" s="124"/>
      <c r="D13" s="348"/>
      <c r="E13" s="348"/>
      <c r="F13" s="156"/>
      <c r="G13" s="6"/>
      <c r="H13" s="6"/>
      <c r="I13" s="6"/>
      <c r="J13" s="281" t="s">
        <v>412</v>
      </c>
      <c r="K13" s="283"/>
      <c r="L13" s="282"/>
      <c r="M13" s="349"/>
      <c r="N13" s="284">
        <f t="shared" ref="N13" si="1">L13+M13</f>
        <v>0</v>
      </c>
    </row>
    <row r="14" spans="1:15">
      <c r="A14" s="285"/>
      <c r="B14" s="9"/>
      <c r="C14" s="286"/>
      <c r="D14" s="344"/>
      <c r="E14" s="344"/>
      <c r="F14" s="362"/>
      <c r="G14" s="9"/>
      <c r="H14" s="9"/>
      <c r="I14" s="9"/>
      <c r="J14" s="281" t="s">
        <v>413</v>
      </c>
      <c r="K14" s="283"/>
      <c r="L14" s="282"/>
      <c r="M14" s="349"/>
      <c r="N14" s="284">
        <f t="shared" ref="N14" si="2">L14+M14</f>
        <v>0</v>
      </c>
    </row>
    <row r="15" spans="1:15" ht="6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5" ht="20.25">
      <c r="A16" s="433" t="s">
        <v>254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89"/>
    </row>
    <row r="17" spans="1:16" ht="11.25" customHeight="1">
      <c r="J17" s="89"/>
      <c r="K17" s="89"/>
      <c r="L17" s="89"/>
      <c r="M17" s="89"/>
      <c r="N17" s="89"/>
      <c r="O17" s="89"/>
    </row>
    <row r="18" spans="1:16" ht="45">
      <c r="A18" s="434" t="s">
        <v>101</v>
      </c>
      <c r="B18" s="435"/>
      <c r="C18" s="435"/>
      <c r="D18" s="436"/>
      <c r="E18" s="273" t="s">
        <v>30</v>
      </c>
      <c r="F18" s="32" t="s">
        <v>254</v>
      </c>
      <c r="G18" s="32" t="s">
        <v>102</v>
      </c>
      <c r="H18" s="32" t="s">
        <v>414</v>
      </c>
      <c r="I18" s="228" t="s">
        <v>354</v>
      </c>
      <c r="J18" s="32" t="s">
        <v>415</v>
      </c>
      <c r="K18" s="249" t="s">
        <v>416</v>
      </c>
      <c r="L18" s="437" t="s">
        <v>117</v>
      </c>
      <c r="M18" s="367"/>
      <c r="N18" s="438"/>
      <c r="O18" s="89"/>
    </row>
    <row r="19" spans="1:16" ht="20.100000000000001" customHeight="1">
      <c r="A19" s="254" t="s">
        <v>56</v>
      </c>
      <c r="B19" s="432"/>
      <c r="C19" s="432"/>
      <c r="D19" s="432"/>
      <c r="E19" s="272"/>
      <c r="F19" s="189"/>
      <c r="G19" s="189"/>
      <c r="H19" s="189"/>
      <c r="I19" s="189"/>
      <c r="J19" s="189"/>
      <c r="K19" s="189"/>
      <c r="L19" s="431"/>
      <c r="M19" s="431"/>
      <c r="N19" s="431"/>
      <c r="O19" s="89"/>
      <c r="P19" s="338" t="s">
        <v>29</v>
      </c>
    </row>
    <row r="20" spans="1:16" ht="20.100000000000001" customHeight="1">
      <c r="A20" s="254" t="s">
        <v>57</v>
      </c>
      <c r="B20" s="432"/>
      <c r="C20" s="432"/>
      <c r="D20" s="432"/>
      <c r="E20" s="272"/>
      <c r="F20" s="189"/>
      <c r="G20" s="189"/>
      <c r="H20" s="189"/>
      <c r="I20" s="189"/>
      <c r="J20" s="189"/>
      <c r="K20" s="189"/>
      <c r="L20" s="431"/>
      <c r="M20" s="431"/>
      <c r="N20" s="431"/>
      <c r="O20" s="89"/>
      <c r="P20" s="338" t="s">
        <v>493</v>
      </c>
    </row>
    <row r="21" spans="1:16" ht="20.100000000000001" customHeight="1">
      <c r="A21" s="254" t="s">
        <v>58</v>
      </c>
      <c r="B21" s="432"/>
      <c r="C21" s="432"/>
      <c r="D21" s="432"/>
      <c r="E21" s="272"/>
      <c r="F21" s="189"/>
      <c r="G21" s="189"/>
      <c r="H21" s="189"/>
      <c r="I21" s="189"/>
      <c r="J21" s="189"/>
      <c r="K21" s="189"/>
      <c r="L21" s="431"/>
      <c r="M21" s="431"/>
      <c r="N21" s="431"/>
      <c r="O21" s="89"/>
      <c r="P21" s="338" t="s">
        <v>24</v>
      </c>
    </row>
    <row r="22" spans="1:16" ht="20.100000000000001" customHeight="1">
      <c r="A22" s="254" t="s">
        <v>59</v>
      </c>
      <c r="B22" s="432"/>
      <c r="C22" s="432"/>
      <c r="D22" s="432"/>
      <c r="E22" s="272"/>
      <c r="F22" s="189"/>
      <c r="G22" s="189"/>
      <c r="H22" s="189"/>
      <c r="I22" s="189"/>
      <c r="J22" s="189"/>
      <c r="K22" s="189"/>
      <c r="L22" s="431"/>
      <c r="M22" s="431"/>
      <c r="N22" s="431"/>
      <c r="O22" s="89"/>
    </row>
    <row r="23" spans="1:16" ht="20.100000000000001" customHeight="1">
      <c r="A23" s="254" t="s">
        <v>60</v>
      </c>
      <c r="B23" s="432"/>
      <c r="C23" s="432"/>
      <c r="D23" s="432"/>
      <c r="E23" s="272"/>
      <c r="F23" s="189"/>
      <c r="G23" s="189"/>
      <c r="H23" s="189"/>
      <c r="I23" s="189"/>
      <c r="J23" s="189"/>
      <c r="K23" s="189"/>
      <c r="L23" s="431"/>
      <c r="M23" s="431"/>
      <c r="N23" s="431"/>
      <c r="O23" s="89"/>
    </row>
    <row r="24" spans="1:16" ht="20.100000000000001" customHeight="1">
      <c r="A24" s="254" t="s">
        <v>61</v>
      </c>
      <c r="B24" s="432"/>
      <c r="C24" s="432"/>
      <c r="D24" s="432"/>
      <c r="E24" s="272"/>
      <c r="F24" s="189"/>
      <c r="G24" s="189"/>
      <c r="H24" s="189"/>
      <c r="I24" s="189"/>
      <c r="J24" s="189"/>
      <c r="K24" s="189"/>
      <c r="L24" s="431"/>
      <c r="M24" s="431"/>
      <c r="N24" s="431"/>
      <c r="O24" s="89"/>
    </row>
    <row r="25" spans="1:16" ht="20.100000000000001" customHeight="1">
      <c r="A25" s="254" t="s">
        <v>62</v>
      </c>
      <c r="B25" s="432"/>
      <c r="C25" s="432"/>
      <c r="D25" s="432"/>
      <c r="E25" s="272"/>
      <c r="F25" s="189"/>
      <c r="G25" s="189"/>
      <c r="H25" s="189"/>
      <c r="I25" s="189"/>
      <c r="J25" s="189"/>
      <c r="K25" s="189"/>
      <c r="L25" s="431"/>
      <c r="M25" s="431"/>
      <c r="N25" s="431"/>
      <c r="O25" s="89"/>
    </row>
    <row r="26" spans="1:16" ht="20.100000000000001" customHeight="1">
      <c r="A26" s="254" t="s">
        <v>63</v>
      </c>
      <c r="B26" s="432"/>
      <c r="C26" s="432"/>
      <c r="D26" s="432"/>
      <c r="E26" s="272"/>
      <c r="F26" s="189"/>
      <c r="G26" s="189"/>
      <c r="H26" s="189"/>
      <c r="I26" s="189"/>
      <c r="J26" s="189"/>
      <c r="K26" s="189"/>
      <c r="L26" s="431"/>
      <c r="M26" s="431"/>
      <c r="N26" s="431"/>
    </row>
    <row r="27" spans="1:16" ht="20.100000000000001" customHeight="1">
      <c r="A27" s="254" t="s">
        <v>64</v>
      </c>
      <c r="B27" s="432"/>
      <c r="C27" s="432"/>
      <c r="D27" s="432"/>
      <c r="E27" s="272"/>
      <c r="F27" s="189"/>
      <c r="G27" s="189"/>
      <c r="H27" s="189"/>
      <c r="I27" s="189"/>
      <c r="J27" s="189"/>
      <c r="K27" s="189"/>
      <c r="L27" s="431"/>
      <c r="M27" s="431"/>
      <c r="N27" s="431"/>
    </row>
    <row r="28" spans="1:16" ht="20.100000000000001" customHeight="1">
      <c r="A28" s="254" t="s">
        <v>65</v>
      </c>
      <c r="B28" s="432"/>
      <c r="C28" s="432"/>
      <c r="D28" s="432"/>
      <c r="E28" s="272"/>
      <c r="F28" s="189"/>
      <c r="G28" s="189"/>
      <c r="H28" s="189"/>
      <c r="I28" s="189"/>
      <c r="J28" s="189"/>
      <c r="K28" s="189"/>
      <c r="L28" s="431"/>
      <c r="M28" s="431"/>
      <c r="N28" s="431"/>
    </row>
    <row r="29" spans="1:16" ht="20.100000000000001" customHeight="1">
      <c r="A29" s="254" t="s">
        <v>66</v>
      </c>
      <c r="B29" s="432"/>
      <c r="C29" s="432"/>
      <c r="D29" s="432"/>
      <c r="E29" s="272"/>
      <c r="F29" s="189"/>
      <c r="G29" s="189"/>
      <c r="H29" s="189"/>
      <c r="I29" s="189"/>
      <c r="J29" s="189"/>
      <c r="K29" s="189"/>
      <c r="L29" s="431"/>
      <c r="M29" s="431"/>
      <c r="N29" s="431"/>
    </row>
    <row r="30" spans="1:16" ht="20.100000000000001" customHeight="1">
      <c r="A30" s="254" t="s">
        <v>67</v>
      </c>
      <c r="B30" s="432"/>
      <c r="C30" s="432"/>
      <c r="D30" s="432"/>
      <c r="E30" s="272"/>
      <c r="F30" s="189"/>
      <c r="G30" s="189"/>
      <c r="H30" s="189"/>
      <c r="I30" s="189"/>
      <c r="J30" s="189"/>
      <c r="K30" s="189"/>
      <c r="L30" s="431"/>
      <c r="M30" s="431"/>
      <c r="N30" s="431"/>
    </row>
    <row r="31" spans="1:16" ht="20.100000000000001" customHeight="1">
      <c r="A31" s="254" t="s">
        <v>68</v>
      </c>
      <c r="B31" s="432"/>
      <c r="C31" s="432"/>
      <c r="D31" s="432"/>
      <c r="E31" s="272"/>
      <c r="F31" s="189"/>
      <c r="G31" s="189"/>
      <c r="H31" s="189"/>
      <c r="I31" s="189"/>
      <c r="J31" s="189"/>
      <c r="K31" s="189"/>
      <c r="L31" s="431"/>
      <c r="M31" s="431"/>
      <c r="N31" s="431"/>
    </row>
    <row r="32" spans="1:16" ht="20.100000000000001" customHeight="1">
      <c r="A32" s="254" t="s">
        <v>69</v>
      </c>
      <c r="B32" s="432"/>
      <c r="C32" s="432"/>
      <c r="D32" s="432"/>
      <c r="E32" s="272"/>
      <c r="F32" s="189"/>
      <c r="G32" s="189"/>
      <c r="H32" s="189"/>
      <c r="I32" s="189"/>
      <c r="J32" s="189"/>
      <c r="K32" s="189"/>
      <c r="L32" s="431"/>
      <c r="M32" s="431"/>
      <c r="N32" s="431"/>
    </row>
    <row r="33" spans="1:16" ht="20.100000000000001" customHeight="1">
      <c r="A33" s="254" t="s">
        <v>70</v>
      </c>
      <c r="B33" s="432"/>
      <c r="C33" s="432"/>
      <c r="D33" s="432"/>
      <c r="E33" s="272"/>
      <c r="F33" s="189"/>
      <c r="G33" s="189"/>
      <c r="H33" s="189"/>
      <c r="I33" s="189"/>
      <c r="J33" s="189"/>
      <c r="K33" s="189"/>
      <c r="L33" s="431"/>
      <c r="M33" s="431"/>
      <c r="N33" s="431"/>
    </row>
    <row r="34" spans="1:16" ht="20.100000000000001" customHeight="1">
      <c r="A34" s="29"/>
      <c r="B34" s="185"/>
      <c r="C34" s="185"/>
      <c r="D34" s="186" t="s">
        <v>253</v>
      </c>
      <c r="E34" s="186"/>
      <c r="F34" s="147">
        <f t="shared" ref="F34:K34" si="3">SUM(F19:F33)</f>
        <v>0</v>
      </c>
      <c r="G34" s="147">
        <f t="shared" si="3"/>
        <v>0</v>
      </c>
      <c r="H34" s="147">
        <f t="shared" si="3"/>
        <v>0</v>
      </c>
      <c r="I34" s="147">
        <f t="shared" si="3"/>
        <v>0</v>
      </c>
      <c r="J34" s="147">
        <f t="shared" si="3"/>
        <v>0</v>
      </c>
      <c r="K34" s="147">
        <f t="shared" si="3"/>
        <v>0</v>
      </c>
      <c r="L34" s="431"/>
      <c r="M34" s="431"/>
      <c r="N34" s="431"/>
    </row>
    <row r="35" spans="1:16" ht="20.25">
      <c r="A35" s="433" t="s">
        <v>255</v>
      </c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</row>
    <row r="36" spans="1:16" ht="11.25" customHeight="1"/>
    <row r="37" spans="1:16" ht="57.75" customHeight="1">
      <c r="A37" s="434" t="s">
        <v>101</v>
      </c>
      <c r="B37" s="435"/>
      <c r="C37" s="435"/>
      <c r="D37" s="436"/>
      <c r="E37" s="345" t="s">
        <v>30</v>
      </c>
      <c r="F37" s="346" t="s">
        <v>350</v>
      </c>
      <c r="G37" s="346" t="s">
        <v>351</v>
      </c>
      <c r="H37" s="346" t="s">
        <v>82</v>
      </c>
      <c r="I37" s="346" t="s">
        <v>417</v>
      </c>
      <c r="J37" s="228" t="s">
        <v>418</v>
      </c>
      <c r="K37" s="346" t="s">
        <v>354</v>
      </c>
      <c r="L37" s="346" t="s">
        <v>352</v>
      </c>
      <c r="M37" s="346" t="s">
        <v>353</v>
      </c>
      <c r="N37" s="346" t="s">
        <v>555</v>
      </c>
    </row>
    <row r="38" spans="1:16" ht="20.100000000000001" customHeight="1">
      <c r="A38" s="254" t="s">
        <v>56</v>
      </c>
      <c r="B38" s="432"/>
      <c r="C38" s="432"/>
      <c r="D38" s="432"/>
      <c r="E38" s="272"/>
      <c r="F38" s="189"/>
      <c r="G38" s="189"/>
      <c r="H38" s="189"/>
      <c r="I38" s="189"/>
      <c r="J38" s="189"/>
      <c r="K38" s="189"/>
      <c r="L38" s="189"/>
      <c r="M38" s="364"/>
      <c r="N38" s="364"/>
      <c r="P38" s="63" t="s">
        <v>556</v>
      </c>
    </row>
    <row r="39" spans="1:16" ht="20.100000000000001" customHeight="1">
      <c r="A39" s="254" t="s">
        <v>57</v>
      </c>
      <c r="B39" s="432"/>
      <c r="C39" s="432"/>
      <c r="D39" s="432"/>
      <c r="E39" s="272"/>
      <c r="F39" s="189"/>
      <c r="G39" s="189"/>
      <c r="H39" s="189"/>
      <c r="I39" s="189"/>
      <c r="J39" s="189"/>
      <c r="K39" s="189"/>
      <c r="L39" s="189"/>
      <c r="M39" s="364"/>
      <c r="N39" s="364"/>
      <c r="P39" s="63" t="s">
        <v>557</v>
      </c>
    </row>
    <row r="40" spans="1:16" ht="20.100000000000001" customHeight="1">
      <c r="A40" s="254" t="s">
        <v>58</v>
      </c>
      <c r="B40" s="432"/>
      <c r="C40" s="432"/>
      <c r="D40" s="432"/>
      <c r="E40" s="272"/>
      <c r="F40" s="189"/>
      <c r="G40" s="189"/>
      <c r="H40" s="189"/>
      <c r="I40" s="189"/>
      <c r="J40" s="189"/>
      <c r="K40" s="189"/>
      <c r="L40" s="189"/>
      <c r="M40" s="364"/>
      <c r="N40" s="364"/>
    </row>
    <row r="41" spans="1:16" ht="20.100000000000001" customHeight="1">
      <c r="A41" s="254" t="s">
        <v>59</v>
      </c>
      <c r="B41" s="432"/>
      <c r="C41" s="432"/>
      <c r="D41" s="432"/>
      <c r="E41" s="272"/>
      <c r="F41" s="189"/>
      <c r="G41" s="189"/>
      <c r="H41" s="189"/>
      <c r="I41" s="189"/>
      <c r="J41" s="189"/>
      <c r="K41" s="189"/>
      <c r="L41" s="189"/>
      <c r="M41" s="364"/>
      <c r="N41" s="364"/>
    </row>
    <row r="42" spans="1:16" ht="20.100000000000001" customHeight="1">
      <c r="A42" s="254" t="s">
        <v>60</v>
      </c>
      <c r="B42" s="432"/>
      <c r="C42" s="432"/>
      <c r="D42" s="432"/>
      <c r="E42" s="272"/>
      <c r="F42" s="189"/>
      <c r="G42" s="189"/>
      <c r="H42" s="189"/>
      <c r="I42" s="189"/>
      <c r="J42" s="189"/>
      <c r="K42" s="189"/>
      <c r="L42" s="189"/>
      <c r="M42" s="364"/>
      <c r="N42" s="364"/>
      <c r="P42" s="338" t="s">
        <v>29</v>
      </c>
    </row>
    <row r="43" spans="1:16" ht="20.100000000000001" customHeight="1">
      <c r="A43" s="254" t="s">
        <v>61</v>
      </c>
      <c r="B43" s="432"/>
      <c r="C43" s="432"/>
      <c r="D43" s="432"/>
      <c r="E43" s="272"/>
      <c r="F43" s="189"/>
      <c r="G43" s="189"/>
      <c r="H43" s="189"/>
      <c r="I43" s="189"/>
      <c r="J43" s="189"/>
      <c r="K43" s="189"/>
      <c r="L43" s="189"/>
      <c r="M43" s="364"/>
      <c r="N43" s="364"/>
      <c r="P43" s="338" t="s">
        <v>493</v>
      </c>
    </row>
    <row r="44" spans="1:16" ht="20.100000000000001" customHeight="1">
      <c r="A44" s="254" t="s">
        <v>62</v>
      </c>
      <c r="B44" s="432"/>
      <c r="C44" s="432"/>
      <c r="D44" s="432"/>
      <c r="E44" s="272"/>
      <c r="F44" s="189"/>
      <c r="G44" s="189"/>
      <c r="H44" s="189"/>
      <c r="I44" s="189"/>
      <c r="J44" s="189"/>
      <c r="K44" s="189"/>
      <c r="L44" s="189"/>
      <c r="M44" s="364"/>
      <c r="N44" s="364"/>
      <c r="P44" s="338" t="s">
        <v>24</v>
      </c>
    </row>
    <row r="45" spans="1:16" ht="20.100000000000001" customHeight="1">
      <c r="A45" s="254" t="s">
        <v>63</v>
      </c>
      <c r="B45" s="432"/>
      <c r="C45" s="432"/>
      <c r="D45" s="432"/>
      <c r="E45" s="272"/>
      <c r="F45" s="189"/>
      <c r="G45" s="189"/>
      <c r="H45" s="189"/>
      <c r="I45" s="189"/>
      <c r="J45" s="189"/>
      <c r="K45" s="189"/>
      <c r="L45" s="189"/>
      <c r="M45" s="364"/>
      <c r="N45" s="364"/>
    </row>
    <row r="46" spans="1:16" ht="20.100000000000001" customHeight="1">
      <c r="A46" s="254" t="s">
        <v>64</v>
      </c>
      <c r="B46" s="432"/>
      <c r="C46" s="432"/>
      <c r="D46" s="432"/>
      <c r="E46" s="272"/>
      <c r="F46" s="189"/>
      <c r="G46" s="189"/>
      <c r="H46" s="189"/>
      <c r="I46" s="189"/>
      <c r="J46" s="189"/>
      <c r="K46" s="189"/>
      <c r="L46" s="189"/>
      <c r="M46" s="364"/>
      <c r="N46" s="364"/>
    </row>
    <row r="47" spans="1:16" ht="20.100000000000001" customHeight="1">
      <c r="A47" s="254" t="s">
        <v>65</v>
      </c>
      <c r="B47" s="432"/>
      <c r="C47" s="432"/>
      <c r="D47" s="432"/>
      <c r="E47" s="272"/>
      <c r="F47" s="189"/>
      <c r="G47" s="189"/>
      <c r="H47" s="189"/>
      <c r="I47" s="189"/>
      <c r="J47" s="189"/>
      <c r="K47" s="189"/>
      <c r="L47" s="189"/>
      <c r="M47" s="364"/>
      <c r="N47" s="364"/>
    </row>
    <row r="48" spans="1:16" ht="20.100000000000001" customHeight="1">
      <c r="A48" s="254" t="s">
        <v>66</v>
      </c>
      <c r="B48" s="432"/>
      <c r="C48" s="432"/>
      <c r="D48" s="432"/>
      <c r="E48" s="272"/>
      <c r="F48" s="189"/>
      <c r="G48" s="189"/>
      <c r="H48" s="189"/>
      <c r="I48" s="189"/>
      <c r="J48" s="189"/>
      <c r="K48" s="189"/>
      <c r="L48" s="189"/>
      <c r="M48" s="364"/>
      <c r="N48" s="364"/>
    </row>
    <row r="49" spans="1:14" ht="20.100000000000001" customHeight="1">
      <c r="A49" s="254" t="s">
        <v>67</v>
      </c>
      <c r="B49" s="432"/>
      <c r="C49" s="432"/>
      <c r="D49" s="432"/>
      <c r="E49" s="278"/>
      <c r="F49" s="189"/>
      <c r="G49" s="189"/>
      <c r="H49" s="189"/>
      <c r="I49" s="189"/>
      <c r="J49" s="189"/>
      <c r="K49" s="189"/>
      <c r="L49" s="189"/>
      <c r="M49" s="364"/>
      <c r="N49" s="364"/>
    </row>
    <row r="50" spans="1:14" ht="20.100000000000001" customHeight="1">
      <c r="A50" s="254" t="s">
        <v>68</v>
      </c>
      <c r="B50" s="432"/>
      <c r="C50" s="432"/>
      <c r="D50" s="432"/>
      <c r="E50" s="278"/>
      <c r="F50" s="189"/>
      <c r="G50" s="189"/>
      <c r="H50" s="189"/>
      <c r="I50" s="189"/>
      <c r="J50" s="189"/>
      <c r="K50" s="189"/>
      <c r="L50" s="189"/>
      <c r="M50" s="364"/>
      <c r="N50" s="364"/>
    </row>
    <row r="51" spans="1:14" ht="20.100000000000001" customHeight="1">
      <c r="A51" s="254" t="s">
        <v>69</v>
      </c>
      <c r="B51" s="432"/>
      <c r="C51" s="432"/>
      <c r="D51" s="432"/>
      <c r="E51" s="278"/>
      <c r="F51" s="189"/>
      <c r="G51" s="189"/>
      <c r="H51" s="189"/>
      <c r="I51" s="189"/>
      <c r="J51" s="189"/>
      <c r="K51" s="189"/>
      <c r="L51" s="189"/>
      <c r="M51" s="364"/>
      <c r="N51" s="364"/>
    </row>
    <row r="52" spans="1:14" ht="20.100000000000001" customHeight="1">
      <c r="A52" s="254" t="s">
        <v>70</v>
      </c>
      <c r="B52" s="432"/>
      <c r="C52" s="432"/>
      <c r="D52" s="432"/>
      <c r="E52" s="272"/>
      <c r="F52" s="189"/>
      <c r="G52" s="189"/>
      <c r="H52" s="189"/>
      <c r="I52" s="189"/>
      <c r="J52" s="189"/>
      <c r="K52" s="189"/>
      <c r="L52" s="189"/>
      <c r="M52" s="364"/>
      <c r="N52" s="364"/>
    </row>
    <row r="53" spans="1:14" ht="20.100000000000001" customHeight="1">
      <c r="A53" s="29"/>
      <c r="B53" s="29"/>
      <c r="C53" s="29"/>
      <c r="D53" s="120" t="s">
        <v>253</v>
      </c>
      <c r="E53" s="120"/>
      <c r="F53" s="174">
        <f>SUM(F38:F52)</f>
        <v>0</v>
      </c>
      <c r="G53" s="174">
        <f t="shared" ref="G53:L53" si="4">SUM(G38:G52)</f>
        <v>0</v>
      </c>
      <c r="H53" s="174">
        <f t="shared" si="4"/>
        <v>0</v>
      </c>
      <c r="I53" s="174">
        <f t="shared" si="4"/>
        <v>0</v>
      </c>
      <c r="J53" s="174">
        <f t="shared" si="4"/>
        <v>0</v>
      </c>
      <c r="K53" s="174">
        <f t="shared" si="4"/>
        <v>0</v>
      </c>
      <c r="L53" s="174">
        <f t="shared" si="4"/>
        <v>0</v>
      </c>
      <c r="M53" s="365">
        <f>SUM(M38:M52)</f>
        <v>0</v>
      </c>
      <c r="N53" s="365"/>
    </row>
    <row r="54" spans="1:14">
      <c r="M54" s="6"/>
      <c r="N54" s="6"/>
    </row>
    <row r="55" spans="1:14">
      <c r="M55" s="6"/>
      <c r="N55" s="6"/>
    </row>
    <row r="64" spans="1:14">
      <c r="D64" s="324"/>
    </row>
  </sheetData>
  <mergeCells count="53">
    <mergeCell ref="L21:N21"/>
    <mergeCell ref="L22:N22"/>
    <mergeCell ref="L23:N23"/>
    <mergeCell ref="A18:D18"/>
    <mergeCell ref="B19:D19"/>
    <mergeCell ref="B20:D20"/>
    <mergeCell ref="B21:D21"/>
    <mergeCell ref="B22:D22"/>
    <mergeCell ref="B23:D23"/>
    <mergeCell ref="B52:D52"/>
    <mergeCell ref="B42:D42"/>
    <mergeCell ref="B43:D43"/>
    <mergeCell ref="B44:D44"/>
    <mergeCell ref="B47:D47"/>
    <mergeCell ref="B48:D48"/>
    <mergeCell ref="B46:D46"/>
    <mergeCell ref="B45:D45"/>
    <mergeCell ref="B51:D51"/>
    <mergeCell ref="B50:D50"/>
    <mergeCell ref="B30:D30"/>
    <mergeCell ref="L29:N29"/>
    <mergeCell ref="L27:N27"/>
    <mergeCell ref="L28:N28"/>
    <mergeCell ref="B29:D29"/>
    <mergeCell ref="A37:D37"/>
    <mergeCell ref="B38:D38"/>
    <mergeCell ref="B28:D28"/>
    <mergeCell ref="L30:N30"/>
    <mergeCell ref="L34:N34"/>
    <mergeCell ref="B49:D49"/>
    <mergeCell ref="B31:D31"/>
    <mergeCell ref="B32:D32"/>
    <mergeCell ref="B33:D33"/>
    <mergeCell ref="B41:D41"/>
    <mergeCell ref="B39:D39"/>
    <mergeCell ref="B40:D40"/>
    <mergeCell ref="A35:N35"/>
    <mergeCell ref="J5:K5"/>
    <mergeCell ref="B1:N1"/>
    <mergeCell ref="L31:N31"/>
    <mergeCell ref="L32:N32"/>
    <mergeCell ref="L33:N33"/>
    <mergeCell ref="B24:D24"/>
    <mergeCell ref="B25:D25"/>
    <mergeCell ref="B26:D26"/>
    <mergeCell ref="B27:D27"/>
    <mergeCell ref="L19:N19"/>
    <mergeCell ref="A16:N16"/>
    <mergeCell ref="L24:N24"/>
    <mergeCell ref="L25:N25"/>
    <mergeCell ref="L26:N26"/>
    <mergeCell ref="L18:N18"/>
    <mergeCell ref="L20:N20"/>
  </mergeCells>
  <dataValidations count="3">
    <dataValidation type="list" allowBlank="1" showInputMessage="1" showErrorMessage="1" sqref="E19:E33" xr:uid="{8C112CD4-0968-4F24-BA38-FCAD7C694047}">
      <formula1>$P$19:$P$21</formula1>
    </dataValidation>
    <dataValidation type="list" allowBlank="1" showInputMessage="1" showErrorMessage="1" sqref="E38:E52" xr:uid="{D4CA7D8F-0FC3-4EF8-8371-F5ADE1511DBC}">
      <formula1>$P$42:$P$44</formula1>
    </dataValidation>
    <dataValidation type="list" allowBlank="1" showInputMessage="1" showErrorMessage="1" sqref="N38:N52" xr:uid="{8FED9334-277B-4CFA-AADB-FE08C6AAD1B7}">
      <formula1>List1</formula1>
    </dataValidation>
  </dataValidations>
  <printOptions horizontalCentered="1"/>
  <pageMargins left="0.45" right="0.45" top="0.5" bottom="0.5" header="0.3" footer="0.3"/>
  <pageSetup scale="70" orientation="portrait" horizontalDpi="1200" verticalDpi="1200" r:id="rId1"/>
  <colBreaks count="1" manualBreakCount="1">
    <brk id="14" max="1048575" man="1"/>
  </colBreaks>
  <ignoredErrors>
    <ignoredError sqref="F27:J27 A27:D2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848" r:id="rId4" name="Check Box 80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9525</xdr:rowOff>
                  </from>
                  <to>
                    <xdr:col>7</xdr:col>
                    <xdr:colOff>609600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0" r:id="rId5" name="Check Box 82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9525</xdr:rowOff>
                  </from>
                  <to>
                    <xdr:col>7</xdr:col>
                    <xdr:colOff>609600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1" r:id="rId6" name="Check Box 83">
              <controlPr defaultSize="0" autoFill="0" autoLine="0" autoPict="0">
                <anchor moveWithCells="1">
                  <from>
                    <xdr:col>7</xdr:col>
                    <xdr:colOff>38100</xdr:colOff>
                    <xdr:row>8</xdr:row>
                    <xdr:rowOff>9525</xdr:rowOff>
                  </from>
                  <to>
                    <xdr:col>7</xdr:col>
                    <xdr:colOff>609600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5" r:id="rId7" name="Check Box 87">
              <controlPr defaultSize="0" autoFill="0" autoLine="0" autoPict="0">
                <anchor moveWithCells="1">
                  <from>
                    <xdr:col>6</xdr:col>
                    <xdr:colOff>28575</xdr:colOff>
                    <xdr:row>3</xdr:row>
                    <xdr:rowOff>9525</xdr:rowOff>
                  </from>
                  <to>
                    <xdr:col>6</xdr:col>
                    <xdr:colOff>600075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7" r:id="rId8" name="Check Box 89">
              <controlPr defaultSize="0" autoFill="0" autoLine="0" autoPict="0">
                <anchor moveWithCells="1">
                  <from>
                    <xdr:col>6</xdr:col>
                    <xdr:colOff>28575</xdr:colOff>
                    <xdr:row>7</xdr:row>
                    <xdr:rowOff>9525</xdr:rowOff>
                  </from>
                  <to>
                    <xdr:col>6</xdr:col>
                    <xdr:colOff>600075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8" r:id="rId9" name="Check Box 90">
              <controlPr defaultSize="0" autoFill="0" autoLine="0" autoPict="0">
                <anchor moveWithCells="1">
                  <from>
                    <xdr:col>6</xdr:col>
                    <xdr:colOff>28575</xdr:colOff>
                    <xdr:row>8</xdr:row>
                    <xdr:rowOff>9525</xdr:rowOff>
                  </from>
                  <to>
                    <xdr:col>6</xdr:col>
                    <xdr:colOff>600075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2" r:id="rId10" name="Check Box 94">
              <controlPr defaultSize="0" autoFill="0" autoLine="0" autoPict="0">
                <anchor moveWithCells="1">
                  <from>
                    <xdr:col>7</xdr:col>
                    <xdr:colOff>38100</xdr:colOff>
                    <xdr:row>5</xdr:row>
                    <xdr:rowOff>9525</xdr:rowOff>
                  </from>
                  <to>
                    <xdr:col>7</xdr:col>
                    <xdr:colOff>609600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3" r:id="rId11" name="Check Box 95">
              <controlPr defaultSize="0" autoFill="0" autoLine="0" autoPict="0">
                <anchor moveWithCells="1">
                  <from>
                    <xdr:col>6</xdr:col>
                    <xdr:colOff>28575</xdr:colOff>
                    <xdr:row>5</xdr:row>
                    <xdr:rowOff>9525</xdr:rowOff>
                  </from>
                  <to>
                    <xdr:col>6</xdr:col>
                    <xdr:colOff>600075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4" r:id="rId12" name="Check Box 96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9525</xdr:rowOff>
                  </from>
                  <to>
                    <xdr:col>7</xdr:col>
                    <xdr:colOff>609600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5" r:id="rId13" name="Check Box 97">
              <controlPr defaultSize="0" autoFill="0" autoLine="0" autoPict="0">
                <anchor moveWithCells="1">
                  <from>
                    <xdr:col>6</xdr:col>
                    <xdr:colOff>28575</xdr:colOff>
                    <xdr:row>6</xdr:row>
                    <xdr:rowOff>9525</xdr:rowOff>
                  </from>
                  <to>
                    <xdr:col>6</xdr:col>
                    <xdr:colOff>600075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6" r:id="rId14" name="Check Box 98">
              <controlPr defaultSize="0" autoFill="0" autoLine="0" autoPict="0">
                <anchor moveWithCells="1">
                  <from>
                    <xdr:col>7</xdr:col>
                    <xdr:colOff>38100</xdr:colOff>
                    <xdr:row>9</xdr:row>
                    <xdr:rowOff>9525</xdr:rowOff>
                  </from>
                  <to>
                    <xdr:col>7</xdr:col>
                    <xdr:colOff>609600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7" r:id="rId15" name="Check Box 99">
              <controlPr defaultSize="0" autoFill="0" autoLine="0" autoPict="0">
                <anchor moveWithCells="1">
                  <from>
                    <xdr:col>6</xdr:col>
                    <xdr:colOff>28575</xdr:colOff>
                    <xdr:row>9</xdr:row>
                    <xdr:rowOff>9525</xdr:rowOff>
                  </from>
                  <to>
                    <xdr:col>6</xdr:col>
                    <xdr:colOff>600075</xdr:colOff>
                    <xdr:row>10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N55"/>
  <sheetViews>
    <sheetView topLeftCell="A35" zoomScale="130" zoomScaleNormal="130" workbookViewId="0">
      <selection activeCell="G9" sqref="G9:H9"/>
    </sheetView>
  </sheetViews>
  <sheetFormatPr defaultColWidth="9.140625" defaultRowHeight="14.25"/>
  <cols>
    <col min="1" max="1" width="3.42578125" style="28" customWidth="1"/>
    <col min="2" max="2" width="15.42578125" style="28" customWidth="1"/>
    <col min="3" max="3" width="3.7109375" style="28" customWidth="1"/>
    <col min="4" max="4" width="16.42578125" style="28" customWidth="1"/>
    <col min="5" max="8" width="7.7109375" style="28" customWidth="1"/>
    <col min="9" max="10" width="15.42578125" style="28" customWidth="1"/>
    <col min="11" max="11" width="5.42578125" style="28" customWidth="1"/>
    <col min="12" max="16384" width="9.140625" style="28"/>
  </cols>
  <sheetData>
    <row r="1" spans="1:10" ht="15.75">
      <c r="A1" s="468" t="s">
        <v>109</v>
      </c>
      <c r="B1" s="468"/>
      <c r="C1" s="468"/>
      <c r="D1" s="468"/>
      <c r="E1" s="468"/>
      <c r="F1" s="468"/>
      <c r="G1" s="468"/>
      <c r="H1" s="468"/>
      <c r="I1" s="468"/>
      <c r="J1" s="468"/>
    </row>
    <row r="2" spans="1:10">
      <c r="A2" s="35" t="s">
        <v>110</v>
      </c>
      <c r="B2" s="125"/>
      <c r="C2" s="125"/>
      <c r="D2" s="363" t="s">
        <v>355</v>
      </c>
      <c r="E2" s="469" t="s">
        <v>5</v>
      </c>
      <c r="F2" s="469"/>
      <c r="G2" s="469" t="s">
        <v>6</v>
      </c>
      <c r="H2" s="469"/>
      <c r="I2" s="469" t="s">
        <v>117</v>
      </c>
      <c r="J2" s="400"/>
    </row>
    <row r="3" spans="1:10">
      <c r="A3" s="478"/>
      <c r="B3" s="479"/>
      <c r="C3" s="126" t="s">
        <v>56</v>
      </c>
      <c r="D3" s="187"/>
      <c r="E3" s="472"/>
      <c r="F3" s="473"/>
      <c r="G3" s="472"/>
      <c r="H3" s="477"/>
      <c r="I3" s="446"/>
      <c r="J3" s="447"/>
    </row>
    <row r="4" spans="1:10">
      <c r="A4" s="31"/>
      <c r="B4" s="31"/>
      <c r="C4" s="127" t="s">
        <v>57</v>
      </c>
      <c r="D4" s="188"/>
      <c r="E4" s="474"/>
      <c r="F4" s="475"/>
      <c r="G4" s="474"/>
      <c r="H4" s="476"/>
      <c r="I4" s="446"/>
      <c r="J4" s="447"/>
    </row>
    <row r="5" spans="1:10">
      <c r="A5" s="462" t="s">
        <v>256</v>
      </c>
      <c r="B5" s="462"/>
      <c r="C5" s="462"/>
      <c r="D5" s="463"/>
      <c r="E5" s="480">
        <f>SUM(E3:F4)</f>
        <v>0</v>
      </c>
      <c r="F5" s="481"/>
      <c r="G5" s="480">
        <f>SUM(G3:H4)</f>
        <v>0</v>
      </c>
      <c r="H5" s="482"/>
      <c r="I5" s="459"/>
      <c r="J5" s="459"/>
    </row>
    <row r="6" spans="1:10">
      <c r="A6" s="464" t="s">
        <v>356</v>
      </c>
      <c r="B6" s="464"/>
      <c r="C6" s="464"/>
      <c r="D6" s="463"/>
      <c r="E6" s="470"/>
      <c r="F6" s="471"/>
      <c r="G6" s="470"/>
      <c r="H6" s="471"/>
      <c r="I6" s="460"/>
      <c r="J6" s="461"/>
    </row>
    <row r="7" spans="1:10">
      <c r="A7" s="14" t="s">
        <v>111</v>
      </c>
      <c r="B7" s="31"/>
      <c r="C7" s="31"/>
      <c r="D7" s="31"/>
      <c r="E7" s="453"/>
      <c r="F7" s="454"/>
      <c r="G7" s="453"/>
      <c r="H7" s="455"/>
      <c r="I7" s="446"/>
      <c r="J7" s="447"/>
    </row>
    <row r="8" spans="1:10" ht="15" customHeight="1">
      <c r="A8" s="128" t="s">
        <v>420</v>
      </c>
      <c r="B8" s="33"/>
      <c r="C8" s="33"/>
      <c r="D8" s="33"/>
      <c r="E8" s="453"/>
      <c r="F8" s="454"/>
      <c r="G8" s="453"/>
      <c r="H8" s="454"/>
      <c r="I8" s="446"/>
      <c r="J8" s="447"/>
    </row>
    <row r="9" spans="1:10">
      <c r="A9" s="465" t="s">
        <v>103</v>
      </c>
      <c r="B9" s="465"/>
      <c r="C9" s="465"/>
      <c r="D9" s="451"/>
      <c r="E9" s="453"/>
      <c r="F9" s="454"/>
      <c r="G9" s="453"/>
      <c r="H9" s="455"/>
      <c r="I9" s="446"/>
      <c r="J9" s="447"/>
    </row>
    <row r="10" spans="1:10">
      <c r="A10" s="465" t="s">
        <v>104</v>
      </c>
      <c r="B10" s="465"/>
      <c r="C10" s="465"/>
      <c r="D10" s="216"/>
      <c r="E10" s="453"/>
      <c r="F10" s="454"/>
      <c r="G10" s="453"/>
      <c r="H10" s="455"/>
      <c r="I10" s="466"/>
      <c r="J10" s="467"/>
    </row>
    <row r="11" spans="1:10">
      <c r="A11" s="31"/>
      <c r="B11" s="156"/>
      <c r="C11" s="156"/>
      <c r="D11" s="156"/>
      <c r="E11" s="458"/>
      <c r="F11" s="458"/>
      <c r="G11" s="458"/>
      <c r="H11" s="458"/>
      <c r="I11" s="458"/>
      <c r="J11" s="458"/>
    </row>
    <row r="12" spans="1:10">
      <c r="A12" s="14" t="s">
        <v>419</v>
      </c>
      <c r="B12" s="31"/>
      <c r="C12" s="31"/>
      <c r="D12" s="31"/>
      <c r="E12" s="458"/>
      <c r="F12" s="458"/>
      <c r="G12" s="458"/>
      <c r="H12" s="458"/>
      <c r="I12" s="458"/>
      <c r="J12" s="458"/>
    </row>
    <row r="13" spans="1:10">
      <c r="A13" s="465" t="s">
        <v>105</v>
      </c>
      <c r="B13" s="465"/>
      <c r="C13" s="465"/>
      <c r="D13" s="451"/>
      <c r="E13" s="453"/>
      <c r="F13" s="454"/>
      <c r="G13" s="453"/>
      <c r="H13" s="455"/>
      <c r="I13" s="446"/>
      <c r="J13" s="447"/>
    </row>
    <row r="14" spans="1:10">
      <c r="A14" s="465" t="s">
        <v>106</v>
      </c>
      <c r="B14" s="465"/>
      <c r="C14" s="465"/>
      <c r="D14" s="451"/>
      <c r="E14" s="453"/>
      <c r="F14" s="454"/>
      <c r="G14" s="453"/>
      <c r="H14" s="455"/>
      <c r="I14" s="446"/>
      <c r="J14" s="447"/>
    </row>
    <row r="15" spans="1:10">
      <c r="A15" s="1"/>
      <c r="B15" s="1"/>
      <c r="C15" s="1"/>
      <c r="D15" s="1"/>
      <c r="E15" s="458"/>
      <c r="F15" s="458"/>
      <c r="G15" s="458"/>
      <c r="H15" s="458"/>
      <c r="I15" s="458"/>
      <c r="J15" s="458"/>
    </row>
    <row r="16" spans="1:10">
      <c r="A16" s="34" t="s">
        <v>119</v>
      </c>
      <c r="B16" s="1"/>
      <c r="C16" s="1"/>
      <c r="D16" s="1"/>
      <c r="E16" s="458"/>
      <c r="F16" s="458"/>
      <c r="G16" s="458"/>
      <c r="H16" s="458"/>
      <c r="I16" s="458"/>
      <c r="J16" s="458"/>
    </row>
    <row r="17" spans="1:10">
      <c r="A17" s="450" t="s">
        <v>257</v>
      </c>
      <c r="B17" s="450"/>
      <c r="C17" s="450"/>
      <c r="D17" s="452"/>
      <c r="E17" s="453"/>
      <c r="F17" s="454"/>
      <c r="G17" s="453"/>
      <c r="H17" s="455"/>
      <c r="I17" s="446" t="s">
        <v>262</v>
      </c>
      <c r="J17" s="447"/>
    </row>
    <row r="18" spans="1:10">
      <c r="A18" s="215" t="s">
        <v>258</v>
      </c>
      <c r="B18" s="215"/>
      <c r="C18" s="215"/>
      <c r="D18" s="129"/>
      <c r="E18" s="453"/>
      <c r="F18" s="454"/>
      <c r="G18" s="453"/>
      <c r="H18" s="455"/>
      <c r="I18" s="446"/>
      <c r="J18" s="447"/>
    </row>
    <row r="19" spans="1:10">
      <c r="A19" s="450" t="s">
        <v>421</v>
      </c>
      <c r="B19" s="450"/>
      <c r="C19" s="450"/>
      <c r="D19" s="451"/>
      <c r="E19" s="453"/>
      <c r="F19" s="454"/>
      <c r="G19" s="453"/>
      <c r="H19" s="455"/>
      <c r="I19" s="446"/>
      <c r="J19" s="447"/>
    </row>
    <row r="20" spans="1:10">
      <c r="A20" s="450" t="s">
        <v>260</v>
      </c>
      <c r="B20" s="450"/>
      <c r="C20" s="450"/>
      <c r="D20" s="451"/>
      <c r="E20" s="453"/>
      <c r="F20" s="454"/>
      <c r="G20" s="453"/>
      <c r="H20" s="455"/>
      <c r="I20" s="446"/>
      <c r="J20" s="447"/>
    </row>
    <row r="21" spans="1:10">
      <c r="A21" s="450" t="s">
        <v>259</v>
      </c>
      <c r="B21" s="450"/>
      <c r="C21" s="450"/>
      <c r="D21" s="451"/>
      <c r="E21" s="453"/>
      <c r="F21" s="454"/>
      <c r="G21" s="453"/>
      <c r="H21" s="455"/>
      <c r="I21" s="446"/>
      <c r="J21" s="447"/>
    </row>
    <row r="22" spans="1:10">
      <c r="A22" s="450" t="s">
        <v>490</v>
      </c>
      <c r="B22" s="450"/>
      <c r="C22" s="450"/>
      <c r="D22" s="452"/>
      <c r="E22" s="453"/>
      <c r="F22" s="454"/>
      <c r="G22" s="453"/>
      <c r="H22" s="455"/>
      <c r="I22" s="446"/>
      <c r="J22" s="447"/>
    </row>
    <row r="23" spans="1:10">
      <c r="A23" s="217" t="s">
        <v>56</v>
      </c>
      <c r="B23" s="456"/>
      <c r="C23" s="456"/>
      <c r="D23" s="457"/>
      <c r="E23" s="453"/>
      <c r="F23" s="454"/>
      <c r="G23" s="453"/>
      <c r="H23" s="455"/>
      <c r="I23" s="446"/>
      <c r="J23" s="447"/>
    </row>
    <row r="24" spans="1:10">
      <c r="A24" s="217" t="s">
        <v>57</v>
      </c>
      <c r="B24" s="441"/>
      <c r="C24" s="441"/>
      <c r="D24" s="442"/>
      <c r="E24" s="453"/>
      <c r="F24" s="454"/>
      <c r="G24" s="453"/>
      <c r="H24" s="454"/>
      <c r="I24" s="466"/>
      <c r="J24" s="467"/>
    </row>
    <row r="25" spans="1:10">
      <c r="A25" s="213" t="s">
        <v>58</v>
      </c>
      <c r="B25" s="441"/>
      <c r="C25" s="441"/>
      <c r="D25" s="442"/>
      <c r="E25" s="453"/>
      <c r="F25" s="454"/>
      <c r="G25" s="453"/>
      <c r="H25" s="455"/>
      <c r="I25" s="446"/>
      <c r="J25" s="447"/>
    </row>
    <row r="26" spans="1:10">
      <c r="A26" s="213" t="s">
        <v>59</v>
      </c>
      <c r="B26" s="441"/>
      <c r="C26" s="441"/>
      <c r="D26" s="442"/>
      <c r="E26" s="453"/>
      <c r="F26" s="454"/>
      <c r="G26" s="453"/>
      <c r="H26" s="454"/>
      <c r="I26" s="466"/>
      <c r="J26" s="467"/>
    </row>
    <row r="27" spans="1:10">
      <c r="A27" s="213" t="s">
        <v>60</v>
      </c>
      <c r="B27" s="441"/>
      <c r="C27" s="441"/>
      <c r="D27" s="442"/>
      <c r="E27" s="453"/>
      <c r="F27" s="454"/>
      <c r="G27" s="453"/>
      <c r="H27" s="455"/>
      <c r="I27" s="446"/>
      <c r="J27" s="447"/>
    </row>
    <row r="28" spans="1:10" hidden="1">
      <c r="A28" s="213" t="s">
        <v>59</v>
      </c>
      <c r="B28" s="448"/>
      <c r="C28" s="448"/>
      <c r="D28" s="449"/>
      <c r="E28" s="493"/>
      <c r="F28" s="494"/>
      <c r="G28" s="493"/>
      <c r="H28" s="495"/>
      <c r="I28" s="229"/>
      <c r="J28" s="230"/>
    </row>
    <row r="29" spans="1:10">
      <c r="A29" s="1"/>
      <c r="B29" s="1"/>
      <c r="C29" s="1"/>
      <c r="D29" s="1"/>
      <c r="E29" s="458"/>
      <c r="F29" s="458"/>
      <c r="G29" s="458"/>
      <c r="H29" s="458"/>
      <c r="I29" s="458"/>
      <c r="J29" s="458"/>
    </row>
    <row r="30" spans="1:10" ht="15.75">
      <c r="A30" s="39" t="s">
        <v>347</v>
      </c>
      <c r="B30" s="128"/>
      <c r="C30" s="128"/>
      <c r="D30" s="128"/>
      <c r="E30" s="458"/>
      <c r="F30" s="458"/>
      <c r="G30" s="458"/>
      <c r="H30" s="458"/>
      <c r="I30" s="498" t="s">
        <v>492</v>
      </c>
      <c r="J30" s="500"/>
    </row>
    <row r="31" spans="1:10">
      <c r="A31" s="218" t="s">
        <v>112</v>
      </c>
      <c r="B31" s="33"/>
      <c r="C31" s="33"/>
      <c r="D31" s="33"/>
      <c r="E31" s="498"/>
      <c r="F31" s="499"/>
      <c r="G31" s="499"/>
      <c r="H31" s="500"/>
      <c r="I31" s="288" t="s">
        <v>5</v>
      </c>
      <c r="J31" s="288" t="s">
        <v>506</v>
      </c>
    </row>
    <row r="32" spans="1:10">
      <c r="A32" s="421" t="s">
        <v>357</v>
      </c>
      <c r="B32" s="421"/>
      <c r="C32" s="421"/>
      <c r="D32" s="439"/>
      <c r="E32" s="496"/>
      <c r="F32" s="497"/>
      <c r="G32" s="453"/>
      <c r="H32" s="455"/>
      <c r="I32" s="189"/>
      <c r="J32" s="189"/>
    </row>
    <row r="33" spans="1:14">
      <c r="A33" s="421" t="s">
        <v>358</v>
      </c>
      <c r="B33" s="421"/>
      <c r="C33" s="421"/>
      <c r="D33" s="439"/>
      <c r="E33" s="496"/>
      <c r="F33" s="497"/>
      <c r="G33" s="453"/>
      <c r="H33" s="455"/>
      <c r="I33" s="189"/>
      <c r="J33" s="189"/>
    </row>
    <row r="34" spans="1:14">
      <c r="A34" s="421" t="s">
        <v>422</v>
      </c>
      <c r="B34" s="421"/>
      <c r="C34" s="421"/>
      <c r="D34" s="439"/>
      <c r="E34" s="496"/>
      <c r="F34" s="497"/>
      <c r="G34" s="453"/>
      <c r="H34" s="455"/>
      <c r="I34" s="189"/>
      <c r="J34" s="189"/>
    </row>
    <row r="35" spans="1:14">
      <c r="A35" s="421" t="s">
        <v>491</v>
      </c>
      <c r="B35" s="421"/>
      <c r="C35" s="421"/>
      <c r="D35" s="439"/>
      <c r="E35" s="483"/>
      <c r="F35" s="483"/>
      <c r="G35" s="484"/>
      <c r="H35" s="484"/>
      <c r="I35" s="189"/>
      <c r="J35" s="189"/>
    </row>
    <row r="36" spans="1:14">
      <c r="A36" s="33" t="s">
        <v>113</v>
      </c>
      <c r="B36" s="33"/>
      <c r="C36" s="33"/>
      <c r="D36" s="33"/>
      <c r="E36" s="491"/>
      <c r="F36" s="492"/>
      <c r="G36" s="489"/>
      <c r="H36" s="490"/>
      <c r="I36" s="440"/>
      <c r="J36" s="440"/>
      <c r="N36" s="1"/>
    </row>
    <row r="37" spans="1:14">
      <c r="A37" s="1" t="s">
        <v>423</v>
      </c>
      <c r="B37" s="1"/>
      <c r="C37" s="1"/>
      <c r="D37" s="1"/>
      <c r="E37" s="491"/>
      <c r="F37" s="492"/>
      <c r="G37" s="489"/>
      <c r="H37" s="490"/>
      <c r="I37" s="440"/>
      <c r="J37" s="440"/>
    </row>
    <row r="38" spans="1:14">
      <c r="A38" s="421" t="s">
        <v>548</v>
      </c>
      <c r="B38" s="421"/>
      <c r="C38" s="421"/>
      <c r="D38" s="439"/>
      <c r="E38" s="485"/>
      <c r="F38" s="486"/>
      <c r="G38" s="487"/>
      <c r="H38" s="488"/>
      <c r="I38" s="440"/>
      <c r="J38" s="440"/>
    </row>
    <row r="39" spans="1:14">
      <c r="A39" s="1" t="s">
        <v>424</v>
      </c>
      <c r="B39" s="1"/>
      <c r="C39" s="1"/>
      <c r="D39" s="1"/>
      <c r="E39" s="491"/>
      <c r="F39" s="492"/>
      <c r="G39" s="489"/>
      <c r="H39" s="490"/>
      <c r="I39" s="440"/>
      <c r="J39" s="440"/>
    </row>
    <row r="40" spans="1:14">
      <c r="A40" s="1" t="s">
        <v>114</v>
      </c>
      <c r="B40" s="1"/>
      <c r="C40" s="1"/>
      <c r="D40" s="1"/>
      <c r="E40" s="491"/>
      <c r="F40" s="492"/>
      <c r="G40" s="489"/>
      <c r="H40" s="490"/>
      <c r="I40" s="440"/>
      <c r="J40" s="440"/>
    </row>
    <row r="41" spans="1:14">
      <c r="A41" s="1" t="s">
        <v>425</v>
      </c>
      <c r="B41" s="1"/>
      <c r="C41" s="1"/>
      <c r="D41" s="1"/>
      <c r="E41" s="443"/>
      <c r="F41" s="444"/>
      <c r="G41" s="443"/>
      <c r="H41" s="445"/>
      <c r="I41" s="440"/>
      <c r="J41" s="440"/>
    </row>
    <row r="42" spans="1:14">
      <c r="A42" s="1" t="s">
        <v>115</v>
      </c>
      <c r="B42" s="1"/>
      <c r="C42" s="1"/>
      <c r="D42" s="1"/>
      <c r="E42" s="443"/>
      <c r="F42" s="444"/>
      <c r="G42" s="443"/>
      <c r="H42" s="445"/>
      <c r="I42" s="440"/>
      <c r="J42" s="440"/>
    </row>
    <row r="43" spans="1:14">
      <c r="A43" s="1" t="s">
        <v>116</v>
      </c>
      <c r="B43" s="1"/>
      <c r="C43" s="1"/>
      <c r="D43" s="1"/>
      <c r="E43" s="443"/>
      <c r="F43" s="444"/>
      <c r="G43" s="443"/>
      <c r="H43" s="445"/>
      <c r="I43" s="440"/>
      <c r="J43" s="440"/>
    </row>
    <row r="44" spans="1:14">
      <c r="A44" s="1" t="s">
        <v>261</v>
      </c>
      <c r="B44" s="1"/>
      <c r="C44" s="1"/>
      <c r="D44" s="1"/>
      <c r="E44" s="443"/>
      <c r="F44" s="444"/>
      <c r="G44" s="443"/>
      <c r="H44" s="445"/>
      <c r="I44" s="440"/>
      <c r="J44" s="440"/>
    </row>
    <row r="45" spans="1:14">
      <c r="A45" s="131" t="s">
        <v>426</v>
      </c>
      <c r="B45" s="441"/>
      <c r="C45" s="441"/>
      <c r="D45" s="442"/>
      <c r="E45" s="443"/>
      <c r="F45" s="444"/>
      <c r="G45" s="443"/>
      <c r="H45" s="445"/>
      <c r="I45" s="446"/>
      <c r="J45" s="447"/>
    </row>
    <row r="46" spans="1:14">
      <c r="A46" s="131" t="s">
        <v>66</v>
      </c>
      <c r="B46" s="441"/>
      <c r="C46" s="441"/>
      <c r="D46" s="442"/>
      <c r="E46" s="443"/>
      <c r="F46" s="444"/>
      <c r="G46" s="443"/>
      <c r="H46" s="445"/>
      <c r="I46" s="446"/>
      <c r="J46" s="447"/>
    </row>
    <row r="47" spans="1:14">
      <c r="A47" s="130" t="s">
        <v>67</v>
      </c>
      <c r="B47" s="441"/>
      <c r="C47" s="441"/>
      <c r="D47" s="442"/>
      <c r="E47" s="443"/>
      <c r="F47" s="444"/>
      <c r="G47" s="443"/>
      <c r="H47" s="444"/>
      <c r="I47" s="446"/>
      <c r="J47" s="447"/>
    </row>
    <row r="48" spans="1:14">
      <c r="A48" s="130" t="s">
        <v>68</v>
      </c>
      <c r="B48" s="441"/>
      <c r="C48" s="441"/>
      <c r="D48" s="442"/>
      <c r="E48" s="443"/>
      <c r="F48" s="444"/>
      <c r="G48" s="443"/>
      <c r="H48" s="444"/>
      <c r="I48" s="446"/>
      <c r="J48" s="447"/>
    </row>
    <row r="49" spans="1:10">
      <c r="A49" s="130" t="s">
        <v>69</v>
      </c>
      <c r="B49" s="441"/>
      <c r="C49" s="441"/>
      <c r="D49" s="442"/>
      <c r="E49" s="443"/>
      <c r="F49" s="444"/>
      <c r="G49" s="443"/>
      <c r="H49" s="444"/>
      <c r="I49" s="446"/>
      <c r="J49" s="447"/>
    </row>
    <row r="50" spans="1:10">
      <c r="A50" s="130" t="s">
        <v>70</v>
      </c>
      <c r="B50" s="441"/>
      <c r="C50" s="441"/>
      <c r="D50" s="442"/>
      <c r="E50" s="443"/>
      <c r="F50" s="444"/>
      <c r="G50" s="443"/>
      <c r="H50" s="445"/>
      <c r="I50" s="446"/>
      <c r="J50" s="447"/>
    </row>
    <row r="51" spans="1:10">
      <c r="A51" s="130" t="s">
        <v>380</v>
      </c>
      <c r="B51" s="441"/>
      <c r="C51" s="441"/>
      <c r="D51" s="442"/>
      <c r="E51" s="443"/>
      <c r="F51" s="444"/>
      <c r="G51" s="443"/>
      <c r="H51" s="445"/>
      <c r="I51" s="446"/>
      <c r="J51" s="447"/>
    </row>
    <row r="52" spans="1:10">
      <c r="A52" s="130" t="s">
        <v>381</v>
      </c>
      <c r="B52" s="441"/>
      <c r="C52" s="441"/>
      <c r="D52" s="442"/>
      <c r="E52" s="443"/>
      <c r="F52" s="444"/>
      <c r="G52" s="443"/>
      <c r="H52" s="445"/>
      <c r="I52" s="446"/>
      <c r="J52" s="447"/>
    </row>
    <row r="53" spans="1:10">
      <c r="A53" s="130" t="s">
        <v>382</v>
      </c>
      <c r="B53" s="441"/>
      <c r="C53" s="441"/>
      <c r="D53" s="442"/>
      <c r="E53" s="443"/>
      <c r="F53" s="444"/>
      <c r="G53" s="443"/>
      <c r="H53" s="445"/>
      <c r="I53" s="446"/>
      <c r="J53" s="447"/>
    </row>
    <row r="54" spans="1:10">
      <c r="A54" s="130" t="s">
        <v>383</v>
      </c>
      <c r="B54" s="441"/>
      <c r="C54" s="441"/>
      <c r="D54" s="442"/>
      <c r="E54" s="443"/>
      <c r="F54" s="444"/>
      <c r="G54" s="443"/>
      <c r="H54" s="445"/>
      <c r="I54" s="446"/>
      <c r="J54" s="447"/>
    </row>
    <row r="55" spans="1:10">
      <c r="A55" s="130" t="s">
        <v>384</v>
      </c>
      <c r="B55" s="441"/>
      <c r="C55" s="441"/>
      <c r="D55" s="442"/>
      <c r="E55" s="443"/>
      <c r="F55" s="444"/>
      <c r="G55" s="443"/>
      <c r="H55" s="445"/>
      <c r="I55" s="446"/>
      <c r="J55" s="447"/>
    </row>
  </sheetData>
  <dataConsolidate>
    <dataRefs count="1">
      <dataRef ref="D3:D5" sheet="page3" r:id="rId1"/>
    </dataRefs>
  </dataConsolidate>
  <mergeCells count="190">
    <mergeCell ref="I49:J49"/>
    <mergeCell ref="A34:D34"/>
    <mergeCell ref="B47:D47"/>
    <mergeCell ref="B48:D48"/>
    <mergeCell ref="B49:D49"/>
    <mergeCell ref="E47:F47"/>
    <mergeCell ref="E48:F48"/>
    <mergeCell ref="E49:F49"/>
    <mergeCell ref="G47:H47"/>
    <mergeCell ref="G48:H48"/>
    <mergeCell ref="G49:H49"/>
    <mergeCell ref="G42:H42"/>
    <mergeCell ref="E40:F40"/>
    <mergeCell ref="E41:F41"/>
    <mergeCell ref="E44:F44"/>
    <mergeCell ref="E42:F42"/>
    <mergeCell ref="I47:J47"/>
    <mergeCell ref="I48:J48"/>
    <mergeCell ref="I36:J36"/>
    <mergeCell ref="I37:J37"/>
    <mergeCell ref="I38:J38"/>
    <mergeCell ref="I39:J39"/>
    <mergeCell ref="I40:J40"/>
    <mergeCell ref="I41:J41"/>
    <mergeCell ref="G30:H30"/>
    <mergeCell ref="G40:H40"/>
    <mergeCell ref="G41:H41"/>
    <mergeCell ref="G23:H23"/>
    <mergeCell ref="G25:H25"/>
    <mergeCell ref="I24:J24"/>
    <mergeCell ref="I26:J26"/>
    <mergeCell ref="E13:F13"/>
    <mergeCell ref="E14:F14"/>
    <mergeCell ref="G13:H13"/>
    <mergeCell ref="G14:H14"/>
    <mergeCell ref="E23:F23"/>
    <mergeCell ref="I29:J29"/>
    <mergeCell ref="E31:H31"/>
    <mergeCell ref="E33:F33"/>
    <mergeCell ref="E32:F32"/>
    <mergeCell ref="I30:J30"/>
    <mergeCell ref="G29:H29"/>
    <mergeCell ref="I18:J18"/>
    <mergeCell ref="I19:J19"/>
    <mergeCell ref="I20:J20"/>
    <mergeCell ref="I21:J21"/>
    <mergeCell ref="G21:H21"/>
    <mergeCell ref="E21:F21"/>
    <mergeCell ref="B50:D50"/>
    <mergeCell ref="G32:H32"/>
    <mergeCell ref="E27:F27"/>
    <mergeCell ref="G27:H27"/>
    <mergeCell ref="E28:F28"/>
    <mergeCell ref="G28:H28"/>
    <mergeCell ref="I45:J45"/>
    <mergeCell ref="I46:J46"/>
    <mergeCell ref="I50:J50"/>
    <mergeCell ref="B45:D45"/>
    <mergeCell ref="B46:D46"/>
    <mergeCell ref="E37:F37"/>
    <mergeCell ref="G37:H37"/>
    <mergeCell ref="E39:F39"/>
    <mergeCell ref="G39:H39"/>
    <mergeCell ref="E34:F34"/>
    <mergeCell ref="G34:H34"/>
    <mergeCell ref="G33:H33"/>
    <mergeCell ref="A35:D35"/>
    <mergeCell ref="E29:F29"/>
    <mergeCell ref="E30:F30"/>
    <mergeCell ref="A33:D33"/>
    <mergeCell ref="I27:J27"/>
    <mergeCell ref="A32:D32"/>
    <mergeCell ref="E50:F50"/>
    <mergeCell ref="G50:H50"/>
    <mergeCell ref="G44:H44"/>
    <mergeCell ref="E45:F45"/>
    <mergeCell ref="G45:H45"/>
    <mergeCell ref="E46:F46"/>
    <mergeCell ref="G46:H46"/>
    <mergeCell ref="E35:F35"/>
    <mergeCell ref="G35:H35"/>
    <mergeCell ref="E38:F38"/>
    <mergeCell ref="G38:H38"/>
    <mergeCell ref="G43:H43"/>
    <mergeCell ref="G36:H36"/>
    <mergeCell ref="E36:F36"/>
    <mergeCell ref="E43:F43"/>
    <mergeCell ref="A1:J1"/>
    <mergeCell ref="E2:F2"/>
    <mergeCell ref="G6:H6"/>
    <mergeCell ref="E3:F3"/>
    <mergeCell ref="E4:F4"/>
    <mergeCell ref="E6:F6"/>
    <mergeCell ref="G9:H9"/>
    <mergeCell ref="E9:F9"/>
    <mergeCell ref="E7:F7"/>
    <mergeCell ref="E8:F8"/>
    <mergeCell ref="G7:H7"/>
    <mergeCell ref="G8:H8"/>
    <mergeCell ref="G4:H4"/>
    <mergeCell ref="G3:H3"/>
    <mergeCell ref="G2:H2"/>
    <mergeCell ref="A3:B3"/>
    <mergeCell ref="I2:J2"/>
    <mergeCell ref="E5:F5"/>
    <mergeCell ref="G5:H5"/>
    <mergeCell ref="I3:J3"/>
    <mergeCell ref="I4:J4"/>
    <mergeCell ref="I7:J7"/>
    <mergeCell ref="I8:J8"/>
    <mergeCell ref="I9:J9"/>
    <mergeCell ref="I5:J5"/>
    <mergeCell ref="I6:J6"/>
    <mergeCell ref="I11:J11"/>
    <mergeCell ref="I12:J12"/>
    <mergeCell ref="I15:J15"/>
    <mergeCell ref="I16:J16"/>
    <mergeCell ref="A5:D5"/>
    <mergeCell ref="A6:D6"/>
    <mergeCell ref="A9:D9"/>
    <mergeCell ref="A13:D13"/>
    <mergeCell ref="A14:D14"/>
    <mergeCell ref="A10:C10"/>
    <mergeCell ref="E11:F11"/>
    <mergeCell ref="E16:F16"/>
    <mergeCell ref="G16:H16"/>
    <mergeCell ref="E15:F15"/>
    <mergeCell ref="G15:H15"/>
    <mergeCell ref="I10:J10"/>
    <mergeCell ref="I13:J13"/>
    <mergeCell ref="G10:H10"/>
    <mergeCell ref="E10:F10"/>
    <mergeCell ref="I14:J14"/>
    <mergeCell ref="G11:H11"/>
    <mergeCell ref="E12:F12"/>
    <mergeCell ref="G12:H12"/>
    <mergeCell ref="E20:F20"/>
    <mergeCell ref="G20:H20"/>
    <mergeCell ref="E17:F17"/>
    <mergeCell ref="G17:H17"/>
    <mergeCell ref="E18:F18"/>
    <mergeCell ref="G18:H18"/>
    <mergeCell ref="E19:F19"/>
    <mergeCell ref="G19:H19"/>
    <mergeCell ref="B25:D25"/>
    <mergeCell ref="B27:D27"/>
    <mergeCell ref="B28:D28"/>
    <mergeCell ref="A19:D19"/>
    <mergeCell ref="A20:D20"/>
    <mergeCell ref="A21:D21"/>
    <mergeCell ref="B24:D24"/>
    <mergeCell ref="B26:D26"/>
    <mergeCell ref="I17:J17"/>
    <mergeCell ref="A17:D17"/>
    <mergeCell ref="A22:D22"/>
    <mergeCell ref="E22:F22"/>
    <mergeCell ref="E25:F25"/>
    <mergeCell ref="I23:J23"/>
    <mergeCell ref="I25:J25"/>
    <mergeCell ref="E24:F24"/>
    <mergeCell ref="E26:F26"/>
    <mergeCell ref="I22:J22"/>
    <mergeCell ref="G22:H22"/>
    <mergeCell ref="G24:H24"/>
    <mergeCell ref="G26:H26"/>
    <mergeCell ref="B23:D23"/>
    <mergeCell ref="A38:D38"/>
    <mergeCell ref="I42:J42"/>
    <mergeCell ref="I43:J43"/>
    <mergeCell ref="I44:J44"/>
    <mergeCell ref="B54:D54"/>
    <mergeCell ref="E54:F54"/>
    <mergeCell ref="G54:H54"/>
    <mergeCell ref="I54:J54"/>
    <mergeCell ref="B55:D55"/>
    <mergeCell ref="E55:F55"/>
    <mergeCell ref="G55:H55"/>
    <mergeCell ref="I55:J55"/>
    <mergeCell ref="B51:D51"/>
    <mergeCell ref="E51:F51"/>
    <mergeCell ref="G51:H51"/>
    <mergeCell ref="I51:J51"/>
    <mergeCell ref="B52:D52"/>
    <mergeCell ref="E52:F52"/>
    <mergeCell ref="G52:H52"/>
    <mergeCell ref="I52:J52"/>
    <mergeCell ref="B53:D53"/>
    <mergeCell ref="E53:F53"/>
    <mergeCell ref="G53:H53"/>
    <mergeCell ref="I53:J53"/>
  </mergeCells>
  <printOptions horizontalCentered="1"/>
  <pageMargins left="0.25" right="0.25" top="0.25" bottom="0.25" header="0.3" footer="0.3"/>
  <pageSetup orientation="portrait" horizontalDpi="1200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41" r:id="rId5" name="Check Box 5">
              <controlPr defaultSize="0" autoFill="0" autoLine="0" autoPict="0">
                <anchor moveWithCells="1">
                  <from>
                    <xdr:col>8</xdr:col>
                    <xdr:colOff>923925</xdr:colOff>
                    <xdr:row>15</xdr:row>
                    <xdr:rowOff>161925</xdr:rowOff>
                  </from>
                  <to>
                    <xdr:col>9</xdr:col>
                    <xdr:colOff>257175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6" name="Check Box 6">
              <controlPr defaultSize="0" autoFill="0" autoLine="0" autoPict="0">
                <anchor moveWithCells="1">
                  <from>
                    <xdr:col>9</xdr:col>
                    <xdr:colOff>428625</xdr:colOff>
                    <xdr:row>15</xdr:row>
                    <xdr:rowOff>161925</xdr:rowOff>
                  </from>
                  <to>
                    <xdr:col>9</xdr:col>
                    <xdr:colOff>733425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92D050"/>
  </sheetPr>
  <dimension ref="A1:N117"/>
  <sheetViews>
    <sheetView zoomScale="130" zoomScaleNormal="130" workbookViewId="0">
      <selection activeCell="I105" sqref="I105:J105"/>
    </sheetView>
  </sheetViews>
  <sheetFormatPr defaultColWidth="9.140625" defaultRowHeight="15"/>
  <cols>
    <col min="1" max="1" width="10.28515625" customWidth="1"/>
    <col min="2" max="2" width="3.42578125" customWidth="1"/>
    <col min="3" max="3" width="11.85546875" style="63" customWidth="1"/>
    <col min="4" max="4" width="8.42578125" customWidth="1"/>
    <col min="5" max="5" width="3.140625" customWidth="1"/>
    <col min="6" max="6" width="9.7109375" customWidth="1"/>
    <col min="7" max="7" width="2" hidden="1" customWidth="1"/>
    <col min="8" max="8" width="8.140625" customWidth="1"/>
    <col min="9" max="12" width="7" customWidth="1"/>
    <col min="13" max="13" width="10.7109375" customWidth="1"/>
    <col min="14" max="14" width="14.42578125" customWidth="1"/>
  </cols>
  <sheetData>
    <row r="1" spans="1:14" ht="15.75">
      <c r="A1" s="544" t="s">
        <v>120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1:14" ht="15" customHeight="1">
      <c r="A2" s="1"/>
      <c r="B2" s="1"/>
      <c r="C2" s="1"/>
      <c r="D2" s="1"/>
      <c r="E2" s="1"/>
      <c r="F2" s="1"/>
      <c r="G2" s="559"/>
      <c r="H2" s="559"/>
      <c r="I2" s="469" t="s">
        <v>121</v>
      </c>
      <c r="J2" s="469"/>
      <c r="K2" s="469" t="s">
        <v>121</v>
      </c>
      <c r="L2" s="469"/>
      <c r="M2" s="469" t="s">
        <v>126</v>
      </c>
      <c r="N2" s="469"/>
    </row>
    <row r="3" spans="1:14" s="63" customFormat="1" ht="18" customHeight="1">
      <c r="A3" s="1"/>
      <c r="B3" s="1"/>
      <c r="C3" s="1"/>
      <c r="D3" s="1"/>
      <c r="E3" s="1"/>
      <c r="F3" s="1"/>
      <c r="G3" s="307"/>
      <c r="H3" s="307"/>
      <c r="I3" s="469" t="s">
        <v>5</v>
      </c>
      <c r="J3" s="469"/>
      <c r="K3" s="469" t="s">
        <v>6</v>
      </c>
      <c r="L3" s="469"/>
      <c r="M3" s="556"/>
      <c r="N3" s="556"/>
    </row>
    <row r="4" spans="1:14">
      <c r="A4" s="51" t="s">
        <v>266</v>
      </c>
      <c r="B4" s="207" t="s">
        <v>56</v>
      </c>
      <c r="C4" s="532" t="s">
        <v>431</v>
      </c>
      <c r="D4" s="532"/>
      <c r="E4" s="532"/>
      <c r="F4" s="532"/>
      <c r="G4" s="532"/>
      <c r="H4" s="557"/>
      <c r="I4" s="496"/>
      <c r="J4" s="497"/>
      <c r="K4" s="505"/>
      <c r="L4" s="506"/>
      <c r="M4" s="558"/>
      <c r="N4" s="558"/>
    </row>
    <row r="5" spans="1:14">
      <c r="A5" s="51" t="s">
        <v>267</v>
      </c>
      <c r="B5" s="207" t="s">
        <v>57</v>
      </c>
      <c r="C5" s="532" t="s">
        <v>430</v>
      </c>
      <c r="D5" s="532"/>
      <c r="E5" s="532"/>
      <c r="F5" s="532"/>
      <c r="G5" s="532"/>
      <c r="H5" s="557"/>
      <c r="I5" s="496"/>
      <c r="J5" s="497"/>
      <c r="K5" s="505"/>
      <c r="L5" s="506"/>
      <c r="M5" s="558"/>
      <c r="N5" s="558"/>
    </row>
    <row r="6" spans="1:14">
      <c r="A6" s="51" t="s">
        <v>265</v>
      </c>
      <c r="B6" s="207" t="s">
        <v>58</v>
      </c>
      <c r="C6" s="532" t="s">
        <v>432</v>
      </c>
      <c r="D6" s="532"/>
      <c r="E6" s="532"/>
      <c r="F6" s="532"/>
      <c r="G6" s="532"/>
      <c r="H6" s="557"/>
      <c r="I6" s="496"/>
      <c r="J6" s="497"/>
      <c r="K6" s="505"/>
      <c r="L6" s="506"/>
      <c r="M6" s="558"/>
      <c r="N6" s="558"/>
    </row>
    <row r="7" spans="1:14">
      <c r="A7" s="52" t="s">
        <v>268</v>
      </c>
      <c r="B7" s="207" t="s">
        <v>59</v>
      </c>
      <c r="C7" s="532" t="s">
        <v>329</v>
      </c>
      <c r="D7" s="532"/>
      <c r="E7" s="532"/>
      <c r="F7" s="532"/>
      <c r="G7" s="532"/>
      <c r="H7" s="557"/>
      <c r="I7" s="496"/>
      <c r="J7" s="497"/>
      <c r="K7" s="505"/>
      <c r="L7" s="506"/>
      <c r="M7" s="558"/>
      <c r="N7" s="558"/>
    </row>
    <row r="8" spans="1:14">
      <c r="A8" s="102"/>
      <c r="B8" s="207" t="s">
        <v>60</v>
      </c>
      <c r="C8" s="532" t="s">
        <v>427</v>
      </c>
      <c r="D8" s="532"/>
      <c r="E8" s="532"/>
      <c r="F8" s="532"/>
      <c r="G8" s="532"/>
      <c r="H8" s="557"/>
      <c r="I8" s="496"/>
      <c r="J8" s="497"/>
      <c r="K8" s="505"/>
      <c r="L8" s="506"/>
      <c r="M8" s="558"/>
      <c r="N8" s="558"/>
    </row>
    <row r="9" spans="1:14">
      <c r="A9" s="51"/>
      <c r="B9" s="207" t="s">
        <v>61</v>
      </c>
      <c r="C9" s="532" t="s">
        <v>428</v>
      </c>
      <c r="D9" s="532"/>
      <c r="E9" s="532"/>
      <c r="F9" s="532"/>
      <c r="G9" s="532"/>
      <c r="H9" s="557"/>
      <c r="I9" s="496"/>
      <c r="J9" s="497"/>
      <c r="K9" s="505"/>
      <c r="L9" s="506"/>
      <c r="M9" s="558"/>
      <c r="N9" s="558"/>
    </row>
    <row r="10" spans="1:14" ht="15" customHeight="1">
      <c r="A10" s="52"/>
      <c r="B10" s="207" t="s">
        <v>62</v>
      </c>
      <c r="C10" s="532" t="s">
        <v>330</v>
      </c>
      <c r="D10" s="532"/>
      <c r="E10" s="532"/>
      <c r="F10" s="532"/>
      <c r="G10" s="532"/>
      <c r="H10" s="557"/>
      <c r="I10" s="496"/>
      <c r="J10" s="497"/>
      <c r="K10" s="505"/>
      <c r="L10" s="506"/>
      <c r="M10" s="558"/>
      <c r="N10" s="558"/>
    </row>
    <row r="11" spans="1:14">
      <c r="A11" s="102"/>
      <c r="B11" s="207" t="s">
        <v>63</v>
      </c>
      <c r="C11" s="532" t="s">
        <v>429</v>
      </c>
      <c r="D11" s="532"/>
      <c r="E11" s="532"/>
      <c r="F11" s="532"/>
      <c r="G11" s="532"/>
      <c r="H11" s="557"/>
      <c r="I11" s="496"/>
      <c r="J11" s="497"/>
      <c r="K11" s="505"/>
      <c r="L11" s="506"/>
      <c r="M11" s="558"/>
      <c r="N11" s="558"/>
    </row>
    <row r="12" spans="1:14">
      <c r="A12" s="102"/>
      <c r="B12" s="97" t="s">
        <v>122</v>
      </c>
      <c r="C12" s="534"/>
      <c r="D12" s="534"/>
      <c r="E12" s="534"/>
      <c r="F12" s="534"/>
      <c r="G12" s="534"/>
      <c r="H12" s="535"/>
      <c r="I12" s="496"/>
      <c r="J12" s="497"/>
      <c r="K12" s="505"/>
      <c r="L12" s="506"/>
      <c r="M12" s="558"/>
      <c r="N12" s="558"/>
    </row>
    <row r="13" spans="1:14">
      <c r="A13" s="37"/>
      <c r="B13" s="98" t="s">
        <v>123</v>
      </c>
      <c r="C13" s="495"/>
      <c r="D13" s="495"/>
      <c r="E13" s="495"/>
      <c r="F13" s="495"/>
      <c r="G13" s="495"/>
      <c r="H13" s="494"/>
      <c r="I13" s="496"/>
      <c r="J13" s="497"/>
      <c r="K13" s="505"/>
      <c r="L13" s="506"/>
      <c r="M13" s="558"/>
      <c r="N13" s="558"/>
    </row>
    <row r="14" spans="1:14">
      <c r="A14" s="51"/>
      <c r="B14" s="255" t="s">
        <v>124</v>
      </c>
      <c r="C14" s="495"/>
      <c r="D14" s="495"/>
      <c r="E14" s="495"/>
      <c r="F14" s="495"/>
      <c r="G14" s="495"/>
      <c r="H14" s="494"/>
      <c r="I14" s="496"/>
      <c r="J14" s="497"/>
      <c r="K14" s="505"/>
      <c r="L14" s="506"/>
      <c r="M14" s="558"/>
      <c r="N14" s="558"/>
    </row>
    <row r="15" spans="1:14">
      <c r="A15" s="102"/>
      <c r="B15" s="207" t="s">
        <v>64</v>
      </c>
      <c r="C15" s="201" t="s">
        <v>332</v>
      </c>
      <c r="D15" s="198"/>
      <c r="E15" s="198"/>
      <c r="F15" s="198"/>
      <c r="G15" s="102"/>
      <c r="H15" s="102"/>
      <c r="I15" s="547"/>
      <c r="J15" s="548"/>
      <c r="K15" s="552"/>
      <c r="L15" s="553"/>
      <c r="M15" s="558"/>
      <c r="N15" s="558"/>
    </row>
    <row r="16" spans="1:14">
      <c r="A16" s="102"/>
      <c r="B16" s="201" t="s">
        <v>536</v>
      </c>
      <c r="C16" s="102"/>
      <c r="D16" s="133"/>
      <c r="E16" s="95" t="s">
        <v>127</v>
      </c>
      <c r="F16" s="289">
        <v>0.17</v>
      </c>
      <c r="G16" s="37"/>
      <c r="H16" s="99" t="s">
        <v>263</v>
      </c>
      <c r="I16" s="537">
        <f>IF(D16="",0,PRODUCT(D16,F16))</f>
        <v>0</v>
      </c>
      <c r="J16" s="538"/>
      <c r="K16" s="552"/>
      <c r="L16" s="553"/>
      <c r="M16" s="573"/>
      <c r="N16" s="573"/>
    </row>
    <row r="17" spans="1:14" s="63" customFormat="1">
      <c r="A17" s="201"/>
      <c r="B17" s="201" t="s">
        <v>537</v>
      </c>
      <c r="C17" s="201"/>
      <c r="D17" s="133"/>
      <c r="E17" s="95" t="s">
        <v>127</v>
      </c>
      <c r="F17" s="289">
        <v>0.17</v>
      </c>
      <c r="G17" s="37"/>
      <c r="H17" s="306" t="s">
        <v>263</v>
      </c>
      <c r="I17" s="540"/>
      <c r="J17" s="541"/>
      <c r="K17" s="571">
        <f>IF(F17="",0,PRODUCT(D17,F17))</f>
        <v>0.17</v>
      </c>
      <c r="L17" s="572"/>
      <c r="M17" s="573"/>
      <c r="N17" s="573"/>
    </row>
    <row r="18" spans="1:14">
      <c r="A18" s="37"/>
      <c r="B18" s="37" t="s">
        <v>264</v>
      </c>
      <c r="C18" s="37"/>
      <c r="D18" s="37"/>
      <c r="E18" s="37"/>
      <c r="F18" s="37"/>
      <c r="G18" s="99"/>
      <c r="H18" s="99"/>
      <c r="I18" s="496"/>
      <c r="J18" s="497"/>
      <c r="K18" s="505"/>
      <c r="L18" s="506"/>
      <c r="M18" s="573"/>
      <c r="N18" s="573"/>
    </row>
    <row r="19" spans="1:14">
      <c r="A19" s="51"/>
      <c r="B19" s="96" t="s">
        <v>125</v>
      </c>
      <c r="C19" s="96"/>
      <c r="D19" s="96"/>
      <c r="E19" s="96"/>
      <c r="F19" s="550" t="s">
        <v>271</v>
      </c>
      <c r="G19" s="550"/>
      <c r="H19" s="551"/>
      <c r="I19" s="503">
        <f>SUM(I4:J18)+(SUM(K4:L18)-I17-K16-I15-K15)</f>
        <v>0.17</v>
      </c>
      <c r="J19" s="549"/>
      <c r="K19" s="505"/>
      <c r="L19" s="506"/>
      <c r="M19" s="573"/>
      <c r="N19" s="573"/>
    </row>
    <row r="20" spans="1:14" ht="15" customHeight="1">
      <c r="A20" s="102"/>
      <c r="B20" s="532" t="s">
        <v>433</v>
      </c>
      <c r="C20" s="532"/>
      <c r="D20" s="532"/>
      <c r="E20" s="532"/>
      <c r="F20" s="532"/>
      <c r="G20" s="102"/>
      <c r="H20" s="99"/>
      <c r="I20" s="554"/>
      <c r="J20" s="555"/>
      <c r="K20" s="554"/>
      <c r="L20" s="555"/>
      <c r="M20" s="573"/>
      <c r="N20" s="573"/>
    </row>
    <row r="21" spans="1:14" s="63" customFormat="1">
      <c r="A21" s="201"/>
      <c r="B21" s="308"/>
      <c r="C21" s="308"/>
      <c r="D21" s="308"/>
      <c r="E21" s="308"/>
      <c r="F21" s="308"/>
      <c r="G21" s="201"/>
      <c r="H21" s="306"/>
      <c r="I21" s="322"/>
      <c r="J21" s="322"/>
      <c r="K21" s="323"/>
      <c r="L21" s="323"/>
      <c r="M21" s="320"/>
      <c r="N21" s="320"/>
    </row>
    <row r="22" spans="1:14" s="63" customFormat="1" ht="15" customHeight="1">
      <c r="A22" s="201"/>
      <c r="B22" s="308"/>
      <c r="C22" s="308"/>
      <c r="D22" s="308"/>
      <c r="E22" s="308"/>
      <c r="F22" s="308"/>
      <c r="G22" s="201"/>
      <c r="H22" s="306"/>
      <c r="I22" s="469" t="s">
        <v>121</v>
      </c>
      <c r="J22" s="469"/>
      <c r="K22" s="469" t="s">
        <v>126</v>
      </c>
      <c r="L22" s="469"/>
      <c r="M22" s="469"/>
      <c r="N22" s="469"/>
    </row>
    <row r="23" spans="1:14">
      <c r="A23" s="51" t="s">
        <v>128</v>
      </c>
      <c r="B23" s="207" t="s">
        <v>56</v>
      </c>
      <c r="C23" s="198" t="s">
        <v>434</v>
      </c>
      <c r="D23" s="201"/>
      <c r="E23" s="96"/>
      <c r="F23" s="102"/>
      <c r="G23" s="37"/>
      <c r="H23" s="206"/>
      <c r="I23" s="574"/>
      <c r="J23" s="574"/>
      <c r="K23" s="574"/>
      <c r="L23" s="574"/>
      <c r="M23" s="574"/>
      <c r="N23" s="574"/>
    </row>
    <row r="24" spans="1:14">
      <c r="A24" s="102"/>
      <c r="B24" s="207" t="s">
        <v>57</v>
      </c>
      <c r="C24" s="96" t="s">
        <v>435</v>
      </c>
      <c r="D24" s="201"/>
      <c r="E24" s="96"/>
      <c r="F24" s="96"/>
      <c r="G24" s="206">
        <v>20</v>
      </c>
      <c r="H24" s="206"/>
      <c r="I24" s="574"/>
      <c r="J24" s="574"/>
      <c r="K24" s="574"/>
      <c r="L24" s="574"/>
      <c r="M24" s="574"/>
      <c r="N24" s="574"/>
    </row>
    <row r="25" spans="1:14">
      <c r="A25" s="102"/>
      <c r="B25" s="207" t="s">
        <v>58</v>
      </c>
      <c r="C25" s="96" t="s">
        <v>436</v>
      </c>
      <c r="D25" s="201"/>
      <c r="E25" s="96"/>
      <c r="F25" s="96"/>
      <c r="G25" s="206">
        <v>20</v>
      </c>
      <c r="H25" s="206"/>
      <c r="I25" s="574"/>
      <c r="J25" s="574"/>
      <c r="K25" s="574"/>
      <c r="L25" s="574"/>
      <c r="M25" s="574"/>
      <c r="N25" s="574"/>
    </row>
    <row r="26" spans="1:14">
      <c r="A26" s="102"/>
      <c r="B26" s="207" t="s">
        <v>59</v>
      </c>
      <c r="C26" s="96" t="s">
        <v>437</v>
      </c>
      <c r="D26" s="201"/>
      <c r="E26" s="96"/>
      <c r="F26" s="96"/>
      <c r="G26" s="206">
        <v>20</v>
      </c>
      <c r="H26" s="206"/>
      <c r="I26" s="574"/>
      <c r="J26" s="574"/>
      <c r="K26" s="574"/>
      <c r="L26" s="574"/>
      <c r="M26" s="574"/>
      <c r="N26" s="574"/>
    </row>
    <row r="27" spans="1:14">
      <c r="A27" s="102"/>
      <c r="B27" s="207" t="s">
        <v>60</v>
      </c>
      <c r="C27" s="96" t="s">
        <v>438</v>
      </c>
      <c r="D27" s="201"/>
      <c r="E27" s="96"/>
      <c r="F27" s="96"/>
      <c r="G27" s="206">
        <v>20</v>
      </c>
      <c r="H27" s="206"/>
      <c r="I27" s="574"/>
      <c r="J27" s="574"/>
      <c r="K27" s="574"/>
      <c r="L27" s="574"/>
      <c r="M27" s="574"/>
      <c r="N27" s="574"/>
    </row>
    <row r="28" spans="1:14">
      <c r="A28" s="102"/>
      <c r="B28" s="207" t="s">
        <v>61</v>
      </c>
      <c r="C28" s="96" t="s">
        <v>439</v>
      </c>
      <c r="D28" s="201"/>
      <c r="E28" s="96"/>
      <c r="F28" s="96"/>
      <c r="G28" s="206">
        <v>20</v>
      </c>
      <c r="H28" s="206"/>
      <c r="I28" s="574"/>
      <c r="J28" s="574"/>
      <c r="K28" s="574"/>
      <c r="L28" s="574"/>
      <c r="M28" s="574"/>
      <c r="N28" s="574"/>
    </row>
    <row r="29" spans="1:14">
      <c r="A29" s="102"/>
      <c r="B29" s="207" t="s">
        <v>62</v>
      </c>
      <c r="C29" s="96" t="s">
        <v>331</v>
      </c>
      <c r="D29" s="201"/>
      <c r="E29" s="102"/>
      <c r="F29" s="102"/>
      <c r="G29" s="206">
        <v>20</v>
      </c>
      <c r="H29" s="206"/>
      <c r="I29" s="577"/>
      <c r="J29" s="577"/>
      <c r="K29" s="577"/>
      <c r="L29" s="577"/>
      <c r="M29" s="577"/>
      <c r="N29" s="577"/>
    </row>
    <row r="30" spans="1:14">
      <c r="A30" s="102"/>
      <c r="B30" s="136" t="s">
        <v>129</v>
      </c>
      <c r="C30" s="136"/>
      <c r="D30" s="102"/>
      <c r="E30" s="102"/>
      <c r="F30" s="102"/>
      <c r="G30" s="533"/>
      <c r="H30" s="533"/>
      <c r="I30" s="574"/>
      <c r="J30" s="574"/>
      <c r="K30" s="574"/>
      <c r="L30" s="574"/>
      <c r="M30" s="574"/>
      <c r="N30" s="574"/>
    </row>
    <row r="31" spans="1:14">
      <c r="A31" s="102"/>
      <c r="B31" s="136" t="s">
        <v>130</v>
      </c>
      <c r="C31" s="136"/>
      <c r="D31" s="96"/>
      <c r="E31" s="96"/>
      <c r="F31" s="96"/>
      <c r="G31" s="533"/>
      <c r="H31" s="533"/>
      <c r="I31" s="574"/>
      <c r="J31" s="574"/>
      <c r="K31" s="574"/>
      <c r="L31" s="574"/>
      <c r="M31" s="574"/>
      <c r="N31" s="574"/>
    </row>
    <row r="32" spans="1:14">
      <c r="A32" s="102"/>
      <c r="B32" s="207" t="s">
        <v>63</v>
      </c>
      <c r="C32" s="198" t="s">
        <v>403</v>
      </c>
      <c r="D32" s="201"/>
      <c r="E32" s="198"/>
      <c r="F32" s="201"/>
      <c r="G32" s="37"/>
      <c r="H32" s="206"/>
      <c r="I32" s="574"/>
      <c r="J32" s="574"/>
      <c r="K32" s="574"/>
      <c r="L32" s="574"/>
      <c r="M32" s="574"/>
      <c r="N32" s="574"/>
    </row>
    <row r="33" spans="1:14">
      <c r="A33" s="102"/>
      <c r="B33" s="207" t="s">
        <v>64</v>
      </c>
      <c r="C33" s="201" t="s">
        <v>440</v>
      </c>
      <c r="D33" s="201"/>
      <c r="E33" s="201"/>
      <c r="F33" s="201"/>
      <c r="G33" s="198"/>
      <c r="H33" s="101"/>
      <c r="I33" s="574"/>
      <c r="J33" s="574"/>
      <c r="K33" s="574"/>
      <c r="L33" s="574"/>
      <c r="M33" s="574"/>
      <c r="N33" s="574"/>
    </row>
    <row r="34" spans="1:14">
      <c r="A34" s="102"/>
      <c r="B34" s="207" t="s">
        <v>65</v>
      </c>
      <c r="C34" s="198" t="s">
        <v>334</v>
      </c>
      <c r="D34" s="198"/>
      <c r="E34" s="198"/>
      <c r="F34" s="198"/>
      <c r="G34" s="199"/>
      <c r="H34" s="199"/>
      <c r="I34" s="574"/>
      <c r="J34" s="574"/>
      <c r="K34" s="574"/>
      <c r="L34" s="574"/>
      <c r="M34" s="574"/>
      <c r="N34" s="574"/>
    </row>
    <row r="35" spans="1:14">
      <c r="A35" s="37"/>
      <c r="B35" s="207" t="s">
        <v>66</v>
      </c>
      <c r="C35" s="198" t="s">
        <v>335</v>
      </c>
      <c r="D35" s="198"/>
      <c r="E35" s="198"/>
      <c r="F35" s="198"/>
      <c r="G35" s="201"/>
      <c r="H35" s="201"/>
      <c r="I35" s="574"/>
      <c r="J35" s="574"/>
      <c r="K35" s="574"/>
      <c r="L35" s="574"/>
      <c r="M35" s="574"/>
      <c r="N35" s="574"/>
    </row>
    <row r="36" spans="1:14">
      <c r="A36" s="52"/>
      <c r="B36" s="207" t="s">
        <v>67</v>
      </c>
      <c r="C36" s="198" t="s">
        <v>336</v>
      </c>
      <c r="D36" s="201"/>
      <c r="E36" s="198"/>
      <c r="F36" s="201"/>
      <c r="G36" s="37"/>
      <c r="H36" s="206"/>
      <c r="I36" s="574"/>
      <c r="J36" s="574"/>
      <c r="K36" s="574"/>
      <c r="L36" s="574"/>
      <c r="M36" s="574"/>
      <c r="N36" s="574"/>
    </row>
    <row r="37" spans="1:14" s="63" customFormat="1">
      <c r="A37" s="52"/>
      <c r="B37" s="207"/>
      <c r="C37" s="301"/>
      <c r="D37" s="201"/>
      <c r="E37" s="301"/>
      <c r="F37" s="201"/>
      <c r="G37" s="37"/>
      <c r="H37" s="302" t="s">
        <v>263</v>
      </c>
      <c r="I37" s="571">
        <f>SUM(I23:L36)-I29</f>
        <v>0</v>
      </c>
      <c r="J37" s="543"/>
      <c r="K37" s="135"/>
      <c r="L37" s="135"/>
      <c r="M37" s="576"/>
      <c r="N37" s="576"/>
    </row>
    <row r="38" spans="1:14" ht="14.2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576"/>
      <c r="N38" s="576"/>
    </row>
    <row r="39" spans="1:14" s="63" customFormat="1" ht="15" customHeight="1">
      <c r="A39" s="306"/>
      <c r="B39" s="306"/>
      <c r="C39" s="306"/>
      <c r="D39" s="306"/>
      <c r="E39" s="306"/>
      <c r="F39" s="306"/>
      <c r="G39" s="306"/>
      <c r="H39" s="306"/>
      <c r="I39" s="469" t="s">
        <v>121</v>
      </c>
      <c r="J39" s="469"/>
      <c r="K39" s="469" t="s">
        <v>126</v>
      </c>
      <c r="L39" s="469"/>
      <c r="M39" s="469"/>
      <c r="N39" s="469"/>
    </row>
    <row r="40" spans="1:14" ht="15" customHeight="1">
      <c r="A40" s="52" t="s">
        <v>131</v>
      </c>
      <c r="B40" s="207" t="s">
        <v>56</v>
      </c>
      <c r="C40" s="37" t="s">
        <v>337</v>
      </c>
      <c r="D40" s="201"/>
      <c r="E40" s="198"/>
      <c r="F40" s="201"/>
      <c r="G40" s="37"/>
      <c r="H40" s="206"/>
      <c r="I40" s="539"/>
      <c r="J40" s="539"/>
      <c r="K40" s="581"/>
      <c r="L40" s="581"/>
      <c r="M40" s="581"/>
      <c r="N40" s="581"/>
    </row>
    <row r="41" spans="1:14">
      <c r="A41" s="37"/>
      <c r="B41" s="207" t="s">
        <v>57</v>
      </c>
      <c r="C41" s="37" t="s">
        <v>337</v>
      </c>
      <c r="D41" s="201"/>
      <c r="E41" s="198"/>
      <c r="F41" s="201"/>
      <c r="G41" s="37"/>
      <c r="H41" s="206"/>
      <c r="I41" s="539"/>
      <c r="J41" s="539"/>
      <c r="K41" s="581"/>
      <c r="L41" s="581"/>
      <c r="M41" s="581"/>
      <c r="N41" s="581"/>
    </row>
    <row r="42" spans="1:14">
      <c r="A42" s="52"/>
      <c r="B42" s="207" t="s">
        <v>58</v>
      </c>
      <c r="C42" s="37" t="s">
        <v>338</v>
      </c>
      <c r="D42" s="201"/>
      <c r="E42" s="198"/>
      <c r="F42" s="201"/>
      <c r="G42" s="37"/>
      <c r="H42" s="206"/>
      <c r="I42" s="539"/>
      <c r="J42" s="539"/>
      <c r="K42" s="581"/>
      <c r="L42" s="581"/>
      <c r="M42" s="581"/>
      <c r="N42" s="581"/>
    </row>
    <row r="43" spans="1:14">
      <c r="A43" s="51"/>
      <c r="B43" s="207" t="s">
        <v>59</v>
      </c>
      <c r="C43" s="37" t="s">
        <v>338</v>
      </c>
      <c r="D43" s="201"/>
      <c r="E43" s="198"/>
      <c r="F43" s="201"/>
      <c r="G43" s="37"/>
      <c r="H43" s="206"/>
      <c r="I43" s="539"/>
      <c r="J43" s="539"/>
      <c r="K43" s="581"/>
      <c r="L43" s="581"/>
      <c r="M43" s="581"/>
      <c r="N43" s="581"/>
    </row>
    <row r="44" spans="1:14">
      <c r="A44" s="51"/>
      <c r="B44" s="207" t="s">
        <v>60</v>
      </c>
      <c r="C44" s="96" t="s">
        <v>339</v>
      </c>
      <c r="D44" s="201"/>
      <c r="E44" s="198"/>
      <c r="F44" s="201"/>
      <c r="G44" s="37"/>
      <c r="H44" s="206"/>
      <c r="I44" s="539"/>
      <c r="J44" s="539"/>
      <c r="K44" s="581"/>
      <c r="L44" s="581"/>
      <c r="M44" s="581"/>
      <c r="N44" s="581"/>
    </row>
    <row r="45" spans="1:14">
      <c r="A45" s="51"/>
      <c r="B45" s="207" t="s">
        <v>61</v>
      </c>
      <c r="C45" s="96" t="s">
        <v>340</v>
      </c>
      <c r="D45" s="201"/>
      <c r="E45" s="198"/>
      <c r="F45" s="201"/>
      <c r="G45" s="37"/>
      <c r="H45" s="206"/>
      <c r="I45" s="539"/>
      <c r="J45" s="539"/>
      <c r="K45" s="581"/>
      <c r="L45" s="581"/>
      <c r="M45" s="581"/>
      <c r="N45" s="581"/>
    </row>
    <row r="46" spans="1:14" s="63" customFormat="1">
      <c r="A46" s="51"/>
      <c r="B46" s="207" t="s">
        <v>62</v>
      </c>
      <c r="C46" s="200" t="s">
        <v>341</v>
      </c>
      <c r="D46" s="201"/>
      <c r="E46" s="198"/>
      <c r="F46" s="201"/>
      <c r="G46" s="37"/>
      <c r="H46" s="206"/>
      <c r="I46" s="539"/>
      <c r="J46" s="539"/>
      <c r="K46" s="581"/>
      <c r="L46" s="581"/>
      <c r="M46" s="581"/>
      <c r="N46" s="581"/>
    </row>
    <row r="47" spans="1:14">
      <c r="A47" s="51"/>
      <c r="B47" s="207" t="s">
        <v>63</v>
      </c>
      <c r="C47" s="200" t="s">
        <v>342</v>
      </c>
      <c r="D47" s="201"/>
      <c r="E47" s="198"/>
      <c r="F47" s="201"/>
      <c r="G47" s="37"/>
      <c r="H47" s="206"/>
      <c r="I47" s="539"/>
      <c r="J47" s="539"/>
      <c r="K47" s="581"/>
      <c r="L47" s="581"/>
      <c r="M47" s="581"/>
      <c r="N47" s="581"/>
    </row>
    <row r="48" spans="1:14">
      <c r="A48" s="51"/>
      <c r="B48" s="207" t="s">
        <v>64</v>
      </c>
      <c r="C48" s="200" t="s">
        <v>402</v>
      </c>
      <c r="D48" s="201"/>
      <c r="E48" s="198"/>
      <c r="F48" s="201"/>
      <c r="G48" s="37"/>
      <c r="H48" s="206"/>
      <c r="I48" s="539"/>
      <c r="J48" s="539"/>
      <c r="K48" s="581"/>
      <c r="L48" s="581"/>
      <c r="M48" s="581"/>
      <c r="N48" s="581"/>
    </row>
    <row r="49" spans="1:14">
      <c r="A49" s="96"/>
      <c r="B49" s="136" t="s">
        <v>153</v>
      </c>
      <c r="C49" s="136"/>
      <c r="D49" s="96"/>
      <c r="E49" s="96"/>
      <c r="F49" s="96"/>
      <c r="G49" s="533"/>
      <c r="H49" s="533"/>
      <c r="I49" s="539"/>
      <c r="J49" s="539"/>
      <c r="K49" s="581"/>
      <c r="L49" s="581"/>
      <c r="M49" s="581"/>
      <c r="N49" s="581"/>
    </row>
    <row r="50" spans="1:14">
      <c r="A50" s="37"/>
      <c r="B50" s="136" t="s">
        <v>154</v>
      </c>
      <c r="C50" s="136"/>
      <c r="D50" s="96"/>
      <c r="E50" s="96"/>
      <c r="F50" s="96"/>
      <c r="G50" s="533"/>
      <c r="H50" s="533"/>
      <c r="I50" s="539"/>
      <c r="J50" s="539"/>
      <c r="K50" s="581"/>
      <c r="L50" s="581"/>
      <c r="M50" s="581"/>
      <c r="N50" s="581"/>
    </row>
    <row r="51" spans="1:14" ht="15" customHeight="1">
      <c r="A51" s="37"/>
      <c r="B51" s="136" t="s">
        <v>441</v>
      </c>
      <c r="C51" s="136"/>
      <c r="D51" s="96"/>
      <c r="E51" s="96"/>
      <c r="F51" s="96"/>
      <c r="G51" s="533"/>
      <c r="H51" s="533"/>
      <c r="I51" s="564"/>
      <c r="J51" s="564"/>
      <c r="K51" s="581"/>
      <c r="L51" s="581"/>
      <c r="M51" s="581"/>
      <c r="N51" s="581"/>
    </row>
    <row r="52" spans="1:14" s="63" customFormat="1">
      <c r="A52" s="37"/>
      <c r="B52" s="137" t="s">
        <v>65</v>
      </c>
      <c r="C52" s="546"/>
      <c r="D52" s="546"/>
      <c r="E52" s="546"/>
      <c r="F52" s="546"/>
      <c r="G52" s="100"/>
      <c r="H52" s="337"/>
      <c r="I52" s="539"/>
      <c r="J52" s="539"/>
      <c r="K52" s="581"/>
      <c r="L52" s="581"/>
      <c r="M52" s="581"/>
      <c r="N52" s="581"/>
    </row>
    <row r="53" spans="1:14" s="63" customFormat="1">
      <c r="A53" s="37"/>
      <c r="B53" s="137" t="s">
        <v>66</v>
      </c>
      <c r="C53" s="546"/>
      <c r="D53" s="546"/>
      <c r="E53" s="546"/>
      <c r="F53" s="546"/>
      <c r="G53" s="100"/>
      <c r="H53" s="334"/>
      <c r="I53" s="539"/>
      <c r="J53" s="539"/>
      <c r="K53" s="581"/>
      <c r="L53" s="581"/>
      <c r="M53" s="581"/>
      <c r="N53" s="581"/>
    </row>
    <row r="54" spans="1:14" s="63" customFormat="1">
      <c r="A54" s="37"/>
      <c r="B54" s="137" t="s">
        <v>67</v>
      </c>
      <c r="C54" s="546"/>
      <c r="D54" s="546"/>
      <c r="E54" s="546"/>
      <c r="F54" s="546"/>
      <c r="G54" s="100"/>
      <c r="H54" s="334"/>
      <c r="I54" s="539"/>
      <c r="J54" s="539"/>
      <c r="K54" s="582"/>
      <c r="L54" s="583"/>
      <c r="M54" s="583"/>
      <c r="N54" s="584"/>
    </row>
    <row r="55" spans="1:14">
      <c r="A55" s="37"/>
      <c r="B55" s="37"/>
      <c r="C55" s="37"/>
      <c r="D55" s="37"/>
      <c r="E55" s="37"/>
      <c r="F55" s="37"/>
      <c r="G55" s="533" t="s">
        <v>263</v>
      </c>
      <c r="H55" s="533"/>
      <c r="I55" s="542">
        <f>SUM(I40:L54)-(SUM(I40))</f>
        <v>0</v>
      </c>
      <c r="J55" s="543"/>
      <c r="K55" s="102"/>
      <c r="L55" s="102"/>
      <c r="M55" s="576"/>
      <c r="N55" s="576"/>
    </row>
    <row r="56" spans="1:14" s="359" customFormat="1">
      <c r="A56" s="37"/>
      <c r="B56" s="37"/>
      <c r="C56" s="37"/>
      <c r="D56" s="37"/>
      <c r="E56" s="37"/>
      <c r="F56" s="37"/>
      <c r="G56" s="358"/>
      <c r="H56" s="358"/>
      <c r="I56" s="350"/>
      <c r="J56" s="351"/>
      <c r="K56" s="201"/>
      <c r="L56" s="201"/>
    </row>
    <row r="57" spans="1:14" s="359" customFormat="1">
      <c r="A57" s="37"/>
      <c r="B57" s="37"/>
      <c r="C57" s="37"/>
      <c r="D57" s="37"/>
      <c r="E57" s="37"/>
      <c r="F57" s="37"/>
      <c r="G57" s="358"/>
      <c r="H57" s="358"/>
      <c r="I57" s="350"/>
      <c r="J57" s="351"/>
      <c r="K57" s="201"/>
      <c r="L57" s="201"/>
    </row>
    <row r="58" spans="1:14" s="339" customFormat="1">
      <c r="A58" s="37"/>
      <c r="B58" s="37"/>
      <c r="C58" s="37"/>
      <c r="D58" s="37"/>
      <c r="E58" s="37"/>
      <c r="F58" s="37"/>
      <c r="G58" s="336"/>
      <c r="H58" s="336"/>
      <c r="I58" s="350"/>
      <c r="J58" s="351"/>
      <c r="K58" s="201"/>
      <c r="L58" s="201"/>
    </row>
    <row r="59" spans="1:14" s="63" customFormat="1" ht="15.75">
      <c r="A59" s="544" t="s">
        <v>120</v>
      </c>
      <c r="B59" s="544"/>
      <c r="C59" s="544"/>
      <c r="D59" s="544"/>
      <c r="E59" s="544"/>
      <c r="F59" s="544"/>
      <c r="G59" s="544"/>
      <c r="H59" s="544"/>
      <c r="I59" s="544"/>
      <c r="J59" s="544"/>
      <c r="K59" s="544"/>
      <c r="L59" s="544"/>
    </row>
    <row r="60" spans="1:14" s="63" customFormat="1" ht="15" customHeight="1">
      <c r="A60" s="305"/>
      <c r="B60" s="305"/>
      <c r="C60" s="305"/>
      <c r="D60" s="305"/>
      <c r="E60" s="305"/>
      <c r="F60" s="305"/>
      <c r="G60" s="305"/>
      <c r="H60" s="305"/>
      <c r="I60" s="469" t="s">
        <v>121</v>
      </c>
      <c r="J60" s="469"/>
      <c r="K60" s="469" t="s">
        <v>121</v>
      </c>
      <c r="L60" s="469"/>
      <c r="M60" s="469" t="s">
        <v>126</v>
      </c>
      <c r="N60" s="469"/>
    </row>
    <row r="61" spans="1:14">
      <c r="A61" s="38"/>
      <c r="B61" s="38"/>
      <c r="C61" s="38"/>
      <c r="D61" s="38"/>
      <c r="E61" s="38"/>
      <c r="F61" s="38"/>
      <c r="G61" s="545"/>
      <c r="H61" s="545"/>
      <c r="I61" s="469" t="s">
        <v>5</v>
      </c>
      <c r="J61" s="469"/>
      <c r="K61" s="469" t="s">
        <v>6</v>
      </c>
      <c r="L61" s="469"/>
      <c r="M61" s="578"/>
      <c r="N61" s="578"/>
    </row>
    <row r="62" spans="1:14">
      <c r="A62" s="51" t="s">
        <v>269</v>
      </c>
      <c r="B62" s="96" t="s">
        <v>132</v>
      </c>
      <c r="C62" s="96"/>
      <c r="D62" s="96"/>
      <c r="E62" s="96"/>
      <c r="F62" s="96"/>
      <c r="G62" s="533"/>
      <c r="H62" s="533"/>
      <c r="I62" s="453"/>
      <c r="J62" s="454"/>
      <c r="K62" s="505"/>
      <c r="L62" s="506"/>
      <c r="M62" s="575"/>
      <c r="N62" s="575"/>
    </row>
    <row r="63" spans="1:14">
      <c r="A63" s="52" t="s">
        <v>270</v>
      </c>
      <c r="B63" s="96" t="s">
        <v>272</v>
      </c>
      <c r="C63" s="96"/>
      <c r="D63" s="96"/>
      <c r="E63" s="96"/>
      <c r="F63" s="96"/>
      <c r="G63" s="533"/>
      <c r="H63" s="533"/>
      <c r="I63" s="453"/>
      <c r="J63" s="454"/>
      <c r="K63" s="505"/>
      <c r="L63" s="506"/>
      <c r="M63" s="575"/>
      <c r="N63" s="575"/>
    </row>
    <row r="64" spans="1:14">
      <c r="A64" s="37"/>
      <c r="B64" s="97" t="s">
        <v>133</v>
      </c>
      <c r="C64" s="97"/>
      <c r="D64" s="97"/>
      <c r="E64" s="97"/>
      <c r="F64" s="97"/>
      <c r="G64" s="534"/>
      <c r="H64" s="535"/>
      <c r="I64" s="453"/>
      <c r="J64" s="454"/>
      <c r="K64" s="505"/>
      <c r="L64" s="506"/>
      <c r="M64" s="575"/>
      <c r="N64" s="575"/>
    </row>
    <row r="65" spans="1:14">
      <c r="A65" s="102"/>
      <c r="B65" s="98" t="s">
        <v>123</v>
      </c>
      <c r="C65" s="98"/>
      <c r="D65" s="98"/>
      <c r="E65" s="98"/>
      <c r="F65" s="98"/>
      <c r="G65" s="495"/>
      <c r="H65" s="494"/>
      <c r="I65" s="453"/>
      <c r="J65" s="454"/>
      <c r="K65" s="505"/>
      <c r="L65" s="506"/>
      <c r="M65" s="575"/>
      <c r="N65" s="575"/>
    </row>
    <row r="66" spans="1:14">
      <c r="A66" s="102"/>
      <c r="B66" s="536" t="s">
        <v>124</v>
      </c>
      <c r="C66" s="536"/>
      <c r="D66" s="536"/>
      <c r="E66" s="536"/>
      <c r="F66" s="536"/>
      <c r="G66" s="37"/>
      <c r="H66" s="353"/>
      <c r="I66" s="453"/>
      <c r="J66" s="454"/>
      <c r="K66" s="505"/>
      <c r="L66" s="506"/>
      <c r="M66" s="575"/>
      <c r="N66" s="575"/>
    </row>
    <row r="67" spans="1:14">
      <c r="A67" s="51"/>
      <c r="B67" s="536" t="s">
        <v>135</v>
      </c>
      <c r="C67" s="536"/>
      <c r="D67" s="536"/>
      <c r="E67" s="536"/>
      <c r="F67" s="536"/>
      <c r="G67" s="534"/>
      <c r="H67" s="535"/>
      <c r="I67" s="453"/>
      <c r="J67" s="454"/>
      <c r="K67" s="505"/>
      <c r="L67" s="506"/>
      <c r="M67" s="575"/>
      <c r="N67" s="575"/>
    </row>
    <row r="68" spans="1:14">
      <c r="A68" s="52"/>
      <c r="B68" s="532" t="s">
        <v>475</v>
      </c>
      <c r="C68" s="532"/>
      <c r="D68" s="532"/>
      <c r="E68" s="532"/>
      <c r="F68" s="532"/>
      <c r="G68" s="533"/>
      <c r="H68" s="533"/>
      <c r="I68" s="453"/>
      <c r="J68" s="454"/>
      <c r="K68" s="505"/>
      <c r="L68" s="506"/>
      <c r="M68" s="575"/>
      <c r="N68" s="575"/>
    </row>
    <row r="69" spans="1:14">
      <c r="A69" s="102"/>
      <c r="B69" s="532" t="s">
        <v>134</v>
      </c>
      <c r="C69" s="532"/>
      <c r="D69" s="532"/>
      <c r="E69" s="532"/>
      <c r="F69" s="532"/>
      <c r="G69" s="533"/>
      <c r="H69" s="533"/>
      <c r="I69" s="522"/>
      <c r="J69" s="523"/>
      <c r="K69" s="552"/>
      <c r="L69" s="553"/>
      <c r="M69" s="575"/>
      <c r="N69" s="575"/>
    </row>
    <row r="70" spans="1:14">
      <c r="A70" s="102"/>
      <c r="B70" s="201" t="s">
        <v>536</v>
      </c>
      <c r="C70" s="201"/>
      <c r="D70" s="133"/>
      <c r="E70" s="95" t="s">
        <v>127</v>
      </c>
      <c r="F70" s="290">
        <v>0.14000000000000001</v>
      </c>
      <c r="G70" s="37"/>
      <c r="H70" s="99" t="s">
        <v>263</v>
      </c>
      <c r="I70" s="537">
        <f>IF(D70="",0,PRODUCT(D70,F70))</f>
        <v>0</v>
      </c>
      <c r="J70" s="538"/>
      <c r="K70" s="552"/>
      <c r="L70" s="553"/>
      <c r="M70" s="575"/>
      <c r="N70" s="575"/>
    </row>
    <row r="71" spans="1:14" s="339" customFormat="1">
      <c r="A71" s="201"/>
      <c r="B71" s="201" t="s">
        <v>537</v>
      </c>
      <c r="C71" s="201"/>
      <c r="D71" s="133"/>
      <c r="E71" s="95" t="s">
        <v>127</v>
      </c>
      <c r="F71" s="290">
        <v>0.14000000000000001</v>
      </c>
      <c r="G71" s="37"/>
      <c r="H71" s="347" t="s">
        <v>263</v>
      </c>
      <c r="I71" s="540"/>
      <c r="J71" s="541"/>
      <c r="K71" s="571">
        <f>IF(F71="",0,PRODUCT(D71,F71))</f>
        <v>0.14000000000000001</v>
      </c>
      <c r="L71" s="572"/>
      <c r="M71" s="579"/>
      <c r="N71" s="580"/>
    </row>
    <row r="72" spans="1:14">
      <c r="A72" s="37"/>
      <c r="B72" s="532" t="s">
        <v>264</v>
      </c>
      <c r="C72" s="532"/>
      <c r="D72" s="532"/>
      <c r="E72" s="532"/>
      <c r="F72" s="532"/>
      <c r="G72" s="99"/>
      <c r="H72" s="99"/>
      <c r="I72" s="453"/>
      <c r="J72" s="454"/>
      <c r="K72" s="505"/>
      <c r="L72" s="506"/>
      <c r="M72" s="575"/>
      <c r="N72" s="575"/>
    </row>
    <row r="73" spans="1:14">
      <c r="A73" s="51"/>
      <c r="B73" s="532" t="s">
        <v>273</v>
      </c>
      <c r="C73" s="532"/>
      <c r="D73" s="532"/>
      <c r="E73" s="532"/>
      <c r="F73" s="532"/>
      <c r="G73" s="37"/>
      <c r="H73" s="37"/>
      <c r="I73" s="453"/>
      <c r="J73" s="454"/>
      <c r="K73" s="505"/>
      <c r="L73" s="506"/>
      <c r="M73" s="575"/>
      <c r="N73" s="575"/>
    </row>
    <row r="74" spans="1:14">
      <c r="A74" s="102"/>
      <c r="B74" s="532" t="s">
        <v>442</v>
      </c>
      <c r="C74" s="532"/>
      <c r="D74" s="532"/>
      <c r="E74" s="532"/>
      <c r="F74" s="532"/>
      <c r="G74" s="533"/>
      <c r="H74" s="533"/>
      <c r="I74" s="453"/>
      <c r="J74" s="454"/>
      <c r="K74" s="505"/>
      <c r="L74" s="506"/>
      <c r="M74" s="575"/>
      <c r="N74" s="575"/>
    </row>
    <row r="75" spans="1:14">
      <c r="A75" s="102"/>
      <c r="B75" s="532" t="s">
        <v>443</v>
      </c>
      <c r="C75" s="532"/>
      <c r="D75" s="532"/>
      <c r="E75" s="532"/>
      <c r="F75" s="532"/>
      <c r="G75" s="533"/>
      <c r="H75" s="533"/>
      <c r="I75" s="453"/>
      <c r="J75" s="454"/>
      <c r="K75" s="505"/>
      <c r="L75" s="506"/>
      <c r="M75" s="575"/>
      <c r="N75" s="575"/>
    </row>
    <row r="76" spans="1:14">
      <c r="A76" s="37"/>
      <c r="B76" s="532" t="s">
        <v>444</v>
      </c>
      <c r="C76" s="532"/>
      <c r="D76" s="532"/>
      <c r="E76" s="532"/>
      <c r="F76" s="532"/>
      <c r="G76" s="37"/>
      <c r="H76" s="337"/>
      <c r="I76" s="453"/>
      <c r="J76" s="454"/>
      <c r="K76" s="505"/>
      <c r="L76" s="506"/>
      <c r="M76" s="575"/>
      <c r="N76" s="575"/>
    </row>
    <row r="77" spans="1:14">
      <c r="A77" s="51"/>
      <c r="B77" s="536" t="s">
        <v>135</v>
      </c>
      <c r="C77" s="536"/>
      <c r="D77" s="536"/>
      <c r="E77" s="536"/>
      <c r="F77" s="536"/>
      <c r="G77" s="534"/>
      <c r="H77" s="535"/>
      <c r="I77" s="453"/>
      <c r="J77" s="454"/>
      <c r="K77" s="505"/>
      <c r="L77" s="506"/>
      <c r="M77" s="575"/>
      <c r="N77" s="575"/>
    </row>
    <row r="78" spans="1:14" s="63" customFormat="1">
      <c r="A78" s="51"/>
      <c r="B78" s="536" t="s">
        <v>156</v>
      </c>
      <c r="C78" s="536"/>
      <c r="D78" s="536"/>
      <c r="E78" s="536"/>
      <c r="F78" s="536"/>
      <c r="G78" s="336"/>
      <c r="H78" s="337"/>
      <c r="I78" s="453"/>
      <c r="J78" s="454"/>
      <c r="K78" s="505"/>
      <c r="L78" s="506"/>
      <c r="M78" s="575"/>
      <c r="N78" s="575"/>
    </row>
    <row r="79" spans="1:14" s="63" customFormat="1">
      <c r="A79" s="51"/>
      <c r="B79" s="536" t="s">
        <v>157</v>
      </c>
      <c r="C79" s="536"/>
      <c r="D79" s="536"/>
      <c r="E79" s="536"/>
      <c r="F79" s="536"/>
      <c r="G79" s="336"/>
      <c r="H79" s="337"/>
      <c r="I79" s="453"/>
      <c r="J79" s="454"/>
      <c r="K79" s="505"/>
      <c r="L79" s="506"/>
      <c r="M79" s="575"/>
      <c r="N79" s="575"/>
    </row>
    <row r="80" spans="1:14">
      <c r="A80" s="51"/>
      <c r="B80" s="536" t="s">
        <v>158</v>
      </c>
      <c r="C80" s="536"/>
      <c r="D80" s="536"/>
      <c r="E80" s="536"/>
      <c r="F80" s="536"/>
      <c r="G80" s="125"/>
      <c r="H80" s="352"/>
      <c r="I80" s="453"/>
      <c r="J80" s="454"/>
      <c r="K80" s="505"/>
      <c r="L80" s="506"/>
      <c r="M80" s="575"/>
      <c r="N80" s="575"/>
    </row>
    <row r="81" spans="1:14">
      <c r="A81" s="138"/>
      <c r="B81" s="138"/>
      <c r="C81" s="138"/>
      <c r="D81" s="138"/>
      <c r="E81" s="138"/>
      <c r="F81" s="138"/>
      <c r="G81" s="138"/>
      <c r="H81" s="139" t="s">
        <v>263</v>
      </c>
      <c r="I81" s="503">
        <f>SUM(I62:J80)+(SUM(K62:L80))-I71-K70-I69-K69</f>
        <v>0.14000000000000001</v>
      </c>
      <c r="J81" s="504"/>
      <c r="K81" s="520"/>
      <c r="L81" s="521"/>
      <c r="M81" s="576"/>
      <c r="N81" s="576"/>
    </row>
    <row r="82" spans="1:14" s="63" customFormat="1">
      <c r="A82" s="138"/>
      <c r="B82" s="138"/>
      <c r="C82" s="138"/>
      <c r="D82" s="138"/>
      <c r="E82" s="138"/>
      <c r="F82" s="138"/>
      <c r="G82" s="138"/>
      <c r="H82" s="138"/>
      <c r="I82" s="322"/>
      <c r="J82" s="322"/>
      <c r="K82" s="135"/>
      <c r="L82" s="135"/>
    </row>
    <row r="83" spans="1:14" s="63" customFormat="1">
      <c r="A83" s="138"/>
      <c r="B83" s="138"/>
      <c r="C83" s="138"/>
      <c r="D83" s="138"/>
      <c r="E83" s="138"/>
      <c r="F83" s="138"/>
      <c r="G83" s="138"/>
      <c r="H83" s="138"/>
      <c r="I83" s="322"/>
      <c r="J83" s="322"/>
      <c r="K83" s="135"/>
      <c r="L83" s="135"/>
    </row>
    <row r="84" spans="1:14" s="63" customFormat="1" ht="15" customHeight="1">
      <c r="A84" s="138"/>
      <c r="B84" s="138"/>
      <c r="C84" s="138"/>
      <c r="D84" s="138"/>
      <c r="E84" s="138"/>
      <c r="F84" s="138"/>
      <c r="G84" s="138"/>
      <c r="H84" s="138"/>
      <c r="I84" s="469" t="s">
        <v>121</v>
      </c>
      <c r="J84" s="469"/>
      <c r="K84" s="469" t="s">
        <v>121</v>
      </c>
      <c r="L84" s="469"/>
      <c r="M84" s="469" t="s">
        <v>126</v>
      </c>
      <c r="N84" s="469"/>
    </row>
    <row r="85" spans="1:14" ht="21" customHeight="1">
      <c r="A85" s="531" t="s">
        <v>136</v>
      </c>
      <c r="B85" s="531"/>
      <c r="C85" s="531"/>
      <c r="D85" s="531"/>
      <c r="E85" s="531"/>
      <c r="F85" s="531"/>
      <c r="G85" s="531"/>
      <c r="H85" s="531"/>
      <c r="I85" s="469" t="s">
        <v>5</v>
      </c>
      <c r="J85" s="469"/>
      <c r="K85" s="469" t="s">
        <v>6</v>
      </c>
      <c r="L85" s="469"/>
      <c r="M85" s="578"/>
      <c r="N85" s="578"/>
    </row>
    <row r="86" spans="1:14">
      <c r="A86" s="1"/>
      <c r="B86" s="530" t="s">
        <v>137</v>
      </c>
      <c r="C86" s="530"/>
      <c r="D86" s="530"/>
      <c r="E86" s="93"/>
      <c r="F86" s="93"/>
      <c r="G86" s="1"/>
      <c r="H86" s="1"/>
      <c r="I86" s="501"/>
      <c r="J86" s="502"/>
      <c r="K86" s="562"/>
      <c r="L86" s="563"/>
      <c r="M86" s="575"/>
      <c r="N86" s="575"/>
    </row>
    <row r="87" spans="1:14">
      <c r="A87" s="1"/>
      <c r="B87" s="530" t="s">
        <v>155</v>
      </c>
      <c r="C87" s="530"/>
      <c r="D87" s="530"/>
      <c r="E87" s="93"/>
      <c r="F87" s="93"/>
      <c r="G87" s="1"/>
      <c r="H87" s="1"/>
      <c r="I87" s="501"/>
      <c r="J87" s="502"/>
      <c r="K87" s="562"/>
      <c r="L87" s="563"/>
      <c r="M87" s="575"/>
      <c r="N87" s="575"/>
    </row>
    <row r="88" spans="1:14">
      <c r="A88" s="1"/>
      <c r="B88" s="530" t="s">
        <v>138</v>
      </c>
      <c r="C88" s="530"/>
      <c r="D88" s="530"/>
      <c r="E88" s="93"/>
      <c r="F88" s="93"/>
      <c r="G88" s="1"/>
      <c r="H88" s="1"/>
      <c r="I88" s="501"/>
      <c r="J88" s="502"/>
      <c r="K88" s="562"/>
      <c r="L88" s="563"/>
      <c r="M88" s="575"/>
      <c r="N88" s="575"/>
    </row>
    <row r="89" spans="1:14" s="63" customFormat="1">
      <c r="A89" s="1"/>
      <c r="B89" s="279" t="s">
        <v>553</v>
      </c>
      <c r="C89" s="279"/>
      <c r="D89" s="279"/>
      <c r="E89" s="279"/>
      <c r="F89" s="279"/>
      <c r="G89" s="1"/>
      <c r="H89" s="1"/>
      <c r="I89" s="501"/>
      <c r="J89" s="502"/>
      <c r="K89" s="565"/>
      <c r="L89" s="566"/>
      <c r="M89" s="575"/>
      <c r="N89" s="575"/>
    </row>
    <row r="90" spans="1:14">
      <c r="A90" s="1"/>
      <c r="B90" s="530" t="s">
        <v>494</v>
      </c>
      <c r="C90" s="530"/>
      <c r="D90" s="530"/>
      <c r="E90" s="530"/>
      <c r="F90" s="530"/>
      <c r="G90" s="1"/>
      <c r="H90" s="1"/>
      <c r="I90" s="501"/>
      <c r="J90" s="502"/>
      <c r="K90" s="562"/>
      <c r="L90" s="563"/>
      <c r="M90" s="575"/>
      <c r="N90" s="575"/>
    </row>
    <row r="91" spans="1:14">
      <c r="A91" s="1"/>
      <c r="B91" s="530" t="s">
        <v>495</v>
      </c>
      <c r="C91" s="530"/>
      <c r="D91" s="530"/>
      <c r="E91" s="93"/>
      <c r="F91" s="93"/>
      <c r="G91" s="1"/>
      <c r="H91" s="1"/>
      <c r="I91" s="501"/>
      <c r="J91" s="502"/>
      <c r="K91" s="562"/>
      <c r="L91" s="563"/>
      <c r="M91" s="575"/>
      <c r="N91" s="575"/>
    </row>
    <row r="92" spans="1:14">
      <c r="A92" s="1"/>
      <c r="B92" s="530" t="s">
        <v>496</v>
      </c>
      <c r="C92" s="530"/>
      <c r="D92" s="530"/>
      <c r="E92" s="93"/>
      <c r="F92" s="93"/>
      <c r="G92" s="1"/>
      <c r="H92" s="1"/>
      <c r="I92" s="501"/>
      <c r="J92" s="502"/>
      <c r="K92" s="562"/>
      <c r="L92" s="563"/>
      <c r="M92" s="575"/>
      <c r="N92" s="575"/>
    </row>
    <row r="93" spans="1:14">
      <c r="A93" s="1"/>
      <c r="B93" s="256" t="s">
        <v>497</v>
      </c>
      <c r="C93" s="256"/>
      <c r="D93" s="256"/>
      <c r="E93" s="256"/>
      <c r="F93" s="256"/>
      <c r="G93" s="1"/>
      <c r="H93" s="1"/>
      <c r="I93" s="501"/>
      <c r="J93" s="502"/>
      <c r="K93" s="562"/>
      <c r="L93" s="563"/>
      <c r="M93" s="575"/>
      <c r="N93" s="575"/>
    </row>
    <row r="94" spans="1:14">
      <c r="A94" s="1"/>
      <c r="B94" s="1" t="s">
        <v>498</v>
      </c>
      <c r="C94" s="1"/>
      <c r="D94" s="1"/>
      <c r="E94" s="1"/>
      <c r="F94" s="1"/>
      <c r="G94" s="1"/>
      <c r="H94" s="1"/>
      <c r="I94" s="501"/>
      <c r="J94" s="502"/>
      <c r="K94" s="562"/>
      <c r="L94" s="563"/>
      <c r="M94" s="575"/>
      <c r="N94" s="575"/>
    </row>
    <row r="95" spans="1:14">
      <c r="A95" s="1"/>
      <c r="B95" s="1" t="s">
        <v>499</v>
      </c>
      <c r="C95" s="1"/>
      <c r="D95" s="1"/>
      <c r="E95" s="1"/>
      <c r="F95" s="1"/>
      <c r="G95" s="1"/>
      <c r="H95" s="1"/>
      <c r="I95" s="501"/>
      <c r="J95" s="502"/>
      <c r="K95" s="562"/>
      <c r="L95" s="563"/>
      <c r="M95" s="575"/>
      <c r="N95" s="575"/>
    </row>
    <row r="96" spans="1:14" s="63" customFormat="1">
      <c r="A96" s="1"/>
      <c r="B96" s="1" t="s">
        <v>500</v>
      </c>
      <c r="C96" s="1"/>
      <c r="D96" s="1"/>
      <c r="E96" s="1"/>
      <c r="F96" s="1"/>
      <c r="G96" s="1"/>
      <c r="H96" s="1"/>
      <c r="I96" s="501"/>
      <c r="J96" s="502"/>
      <c r="K96" s="565"/>
      <c r="L96" s="566"/>
      <c r="M96" s="575"/>
      <c r="N96" s="575"/>
    </row>
    <row r="97" spans="1:14" ht="15" customHeight="1">
      <c r="A97" s="1"/>
      <c r="B97" s="507" t="s">
        <v>552</v>
      </c>
      <c r="C97" s="507"/>
      <c r="D97" s="507"/>
      <c r="E97" s="507"/>
      <c r="F97" s="507"/>
      <c r="G97" s="507"/>
      <c r="H97" s="507"/>
      <c r="I97" s="517" t="s">
        <v>551</v>
      </c>
      <c r="J97" s="518"/>
      <c r="K97" s="518"/>
      <c r="L97" s="519"/>
      <c r="M97" s="578"/>
      <c r="N97" s="578"/>
    </row>
    <row r="98" spans="1:14">
      <c r="A98" s="1"/>
      <c r="B98" s="159" t="s">
        <v>133</v>
      </c>
      <c r="C98" s="395"/>
      <c r="D98" s="395"/>
      <c r="E98" s="395"/>
      <c r="F98" s="395"/>
      <c r="G98" s="251"/>
      <c r="H98" s="257"/>
      <c r="I98" s="501"/>
      <c r="J98" s="502"/>
      <c r="K98" s="526"/>
      <c r="L98" s="526"/>
      <c r="M98" s="575"/>
      <c r="N98" s="575"/>
    </row>
    <row r="99" spans="1:14">
      <c r="A99" s="1"/>
      <c r="B99" s="158" t="s">
        <v>123</v>
      </c>
      <c r="C99" s="395"/>
      <c r="D99" s="395"/>
      <c r="E99" s="395"/>
      <c r="F99" s="395"/>
      <c r="G99" s="251"/>
      <c r="H99" s="257"/>
      <c r="I99" s="513"/>
      <c r="J99" s="514"/>
      <c r="K99" s="526"/>
      <c r="L99" s="526"/>
      <c r="M99" s="575"/>
      <c r="N99" s="575"/>
    </row>
    <row r="100" spans="1:14">
      <c r="A100" s="1"/>
      <c r="B100" s="158" t="s">
        <v>124</v>
      </c>
      <c r="C100" s="395"/>
      <c r="D100" s="395"/>
      <c r="E100" s="395"/>
      <c r="F100" s="395"/>
      <c r="G100" s="251"/>
      <c r="H100" s="257"/>
      <c r="I100" s="513"/>
      <c r="J100" s="514"/>
      <c r="K100" s="526"/>
      <c r="L100" s="526"/>
      <c r="M100" s="575"/>
      <c r="N100" s="575"/>
    </row>
    <row r="101" spans="1:14">
      <c r="A101" s="1"/>
      <c r="B101" s="158" t="s">
        <v>135</v>
      </c>
      <c r="C101" s="395"/>
      <c r="D101" s="395"/>
      <c r="E101" s="395"/>
      <c r="F101" s="395"/>
      <c r="G101" s="251"/>
      <c r="H101" s="257"/>
      <c r="I101" s="513"/>
      <c r="J101" s="514"/>
      <c r="K101" s="526"/>
      <c r="L101" s="526"/>
      <c r="M101" s="575"/>
      <c r="N101" s="575"/>
    </row>
    <row r="102" spans="1:14">
      <c r="A102" s="1"/>
      <c r="B102" s="159" t="s">
        <v>156</v>
      </c>
      <c r="C102" s="395"/>
      <c r="D102" s="395"/>
      <c r="E102" s="395"/>
      <c r="F102" s="395"/>
      <c r="G102" s="251"/>
      <c r="H102" s="257"/>
      <c r="I102" s="513"/>
      <c r="J102" s="514"/>
      <c r="K102" s="526"/>
      <c r="L102" s="526"/>
      <c r="M102" s="575"/>
      <c r="N102" s="575"/>
    </row>
    <row r="103" spans="1:14">
      <c r="A103" s="1"/>
      <c r="B103" s="158" t="s">
        <v>157</v>
      </c>
      <c r="C103" s="395"/>
      <c r="D103" s="395"/>
      <c r="E103" s="395"/>
      <c r="F103" s="395"/>
      <c r="G103" s="251"/>
      <c r="H103" s="257"/>
      <c r="I103" s="513"/>
      <c r="J103" s="514"/>
      <c r="K103" s="526"/>
      <c r="L103" s="526"/>
      <c r="M103" s="575"/>
      <c r="N103" s="575"/>
    </row>
    <row r="104" spans="1:14">
      <c r="A104" s="1"/>
      <c r="B104" s="158" t="s">
        <v>158</v>
      </c>
      <c r="C104" s="395"/>
      <c r="D104" s="395"/>
      <c r="E104" s="395"/>
      <c r="F104" s="395"/>
      <c r="G104" s="251"/>
      <c r="H104" s="257"/>
      <c r="I104" s="513"/>
      <c r="J104" s="514"/>
      <c r="K104" s="526"/>
      <c r="L104" s="526"/>
      <c r="M104" s="575"/>
      <c r="N104" s="575"/>
    </row>
    <row r="105" spans="1:14">
      <c r="A105" s="1"/>
      <c r="B105" s="158" t="s">
        <v>159</v>
      </c>
      <c r="C105" s="395"/>
      <c r="D105" s="395"/>
      <c r="E105" s="395"/>
      <c r="F105" s="395"/>
      <c r="G105" s="251"/>
      <c r="H105" s="257"/>
      <c r="I105" s="513"/>
      <c r="J105" s="514"/>
      <c r="K105" s="526"/>
      <c r="L105" s="526"/>
      <c r="M105" s="575"/>
      <c r="N105" s="575"/>
    </row>
    <row r="106" spans="1:14">
      <c r="A106" s="1"/>
      <c r="B106" s="158" t="s">
        <v>160</v>
      </c>
      <c r="C106" s="395"/>
      <c r="D106" s="395"/>
      <c r="E106" s="395"/>
      <c r="F106" s="395"/>
      <c r="G106" s="251"/>
      <c r="H106" s="257"/>
      <c r="I106" s="513"/>
      <c r="J106" s="514"/>
      <c r="K106" s="526"/>
      <c r="L106" s="526"/>
      <c r="M106" s="575"/>
      <c r="N106" s="575"/>
    </row>
    <row r="107" spans="1:14">
      <c r="A107" s="1"/>
      <c r="B107" s="158" t="s">
        <v>161</v>
      </c>
      <c r="C107" s="395"/>
      <c r="D107" s="395"/>
      <c r="E107" s="395"/>
      <c r="F107" s="395"/>
      <c r="G107" s="251"/>
      <c r="H107" s="257"/>
      <c r="I107" s="513"/>
      <c r="J107" s="514"/>
      <c r="K107" s="526"/>
      <c r="L107" s="526"/>
      <c r="M107" s="575"/>
      <c r="N107" s="575"/>
    </row>
    <row r="108" spans="1:14">
      <c r="A108" s="1"/>
      <c r="B108" s="158" t="s">
        <v>162</v>
      </c>
      <c r="C108" s="395"/>
      <c r="D108" s="395"/>
      <c r="E108" s="395"/>
      <c r="F108" s="395"/>
      <c r="G108" s="251"/>
      <c r="H108" s="257"/>
      <c r="I108" s="513"/>
      <c r="J108" s="514"/>
      <c r="K108" s="526"/>
      <c r="L108" s="526"/>
      <c r="M108" s="575"/>
      <c r="N108" s="575"/>
    </row>
    <row r="109" spans="1:14">
      <c r="A109" s="1"/>
      <c r="B109" s="303" t="s">
        <v>163</v>
      </c>
      <c r="C109" s="510"/>
      <c r="D109" s="510"/>
      <c r="E109" s="510"/>
      <c r="F109" s="510"/>
      <c r="G109" s="251"/>
      <c r="H109" s="257"/>
      <c r="I109" s="513"/>
      <c r="J109" s="514"/>
      <c r="K109" s="526"/>
      <c r="L109" s="526"/>
      <c r="M109" s="575"/>
      <c r="N109" s="575"/>
    </row>
    <row r="110" spans="1:14">
      <c r="A110" s="1"/>
      <c r="B110" s="335" t="s">
        <v>164</v>
      </c>
      <c r="C110" s="510"/>
      <c r="D110" s="510"/>
      <c r="E110" s="510"/>
      <c r="F110" s="510"/>
      <c r="G110" s="335"/>
      <c r="H110" s="341"/>
      <c r="I110" s="513"/>
      <c r="J110" s="514"/>
      <c r="K110" s="526"/>
      <c r="L110" s="526"/>
      <c r="M110" s="575"/>
      <c r="N110" s="575"/>
    </row>
    <row r="111" spans="1:14" s="63" customFormat="1" ht="15.75" thickBot="1">
      <c r="A111" s="1"/>
      <c r="B111" s="309"/>
      <c r="C111" s="309"/>
      <c r="D111" s="309"/>
      <c r="E111" s="309"/>
      <c r="F111" s="309"/>
      <c r="G111" s="309"/>
      <c r="H111" s="306" t="s">
        <v>263</v>
      </c>
      <c r="I111" s="567">
        <f>SUM(I86:L110)-(SUM(I97))</f>
        <v>0</v>
      </c>
      <c r="J111" s="568"/>
      <c r="K111" s="569"/>
      <c r="L111" s="570"/>
      <c r="M111" s="575"/>
      <c r="N111" s="575"/>
    </row>
    <row r="112" spans="1:14" ht="15.75" thickBot="1">
      <c r="A112" s="1" t="s">
        <v>333</v>
      </c>
      <c r="C112" s="178"/>
      <c r="D112" s="313"/>
      <c r="E112" s="134"/>
      <c r="F112" s="311"/>
      <c r="G112" s="37"/>
      <c r="H112" s="99"/>
      <c r="I112" s="515"/>
      <c r="J112" s="516"/>
      <c r="K112" s="527"/>
      <c r="L112" s="527"/>
      <c r="M112" s="575"/>
      <c r="N112" s="575"/>
    </row>
    <row r="113" spans="1:14" s="63" customFormat="1" ht="15.75" thickBot="1">
      <c r="A113" s="1" t="s">
        <v>359</v>
      </c>
      <c r="C113" s="1"/>
      <c r="D113" s="314"/>
      <c r="E113" s="134" t="s">
        <v>127</v>
      </c>
      <c r="F113" s="354">
        <v>0.53500000000000003</v>
      </c>
      <c r="G113" s="1"/>
      <c r="H113" s="302" t="s">
        <v>263</v>
      </c>
      <c r="I113" s="511">
        <f>D113*F113</f>
        <v>0</v>
      </c>
      <c r="J113" s="512"/>
      <c r="K113" s="528"/>
      <c r="L113" s="529"/>
      <c r="M113" s="575"/>
      <c r="N113" s="575"/>
    </row>
    <row r="114" spans="1:14">
      <c r="A114" s="1"/>
      <c r="C114" s="1"/>
      <c r="D114" s="31"/>
      <c r="E114" s="300"/>
      <c r="F114" s="312"/>
      <c r="G114" s="1"/>
      <c r="H114" s="138" t="s">
        <v>271</v>
      </c>
      <c r="I114" s="508">
        <f>SUM(I19+I37+I55+I81+I113+I111)</f>
        <v>0.31000000000000005</v>
      </c>
      <c r="J114" s="509"/>
      <c r="K114" s="524"/>
      <c r="L114" s="525"/>
      <c r="M114" s="575"/>
      <c r="N114" s="575"/>
    </row>
    <row r="115" spans="1:14">
      <c r="A115" s="1"/>
      <c r="B115" s="1"/>
      <c r="C115" s="1"/>
      <c r="D115" s="560" t="s">
        <v>445</v>
      </c>
      <c r="E115" s="560"/>
      <c r="F115" s="560"/>
      <c r="G115" s="560"/>
      <c r="H115" s="561"/>
      <c r="I115" s="522"/>
      <c r="J115" s="523"/>
      <c r="K115" s="520"/>
      <c r="L115" s="521"/>
    </row>
    <row r="116" spans="1:14">
      <c r="K116" s="63"/>
      <c r="L116" s="63"/>
    </row>
    <row r="117" spans="1:14">
      <c r="L117" s="63"/>
    </row>
  </sheetData>
  <sheetProtection selectLockedCells="1"/>
  <mergeCells count="355">
    <mergeCell ref="I45:J45"/>
    <mergeCell ref="I46:J46"/>
    <mergeCell ref="M97:N97"/>
    <mergeCell ref="M69:N69"/>
    <mergeCell ref="M70:N70"/>
    <mergeCell ref="M72:N72"/>
    <mergeCell ref="M73:N73"/>
    <mergeCell ref="M74:N74"/>
    <mergeCell ref="M75:N75"/>
    <mergeCell ref="M76:N76"/>
    <mergeCell ref="M77:N77"/>
    <mergeCell ref="M90:N90"/>
    <mergeCell ref="M84:N84"/>
    <mergeCell ref="M71:N71"/>
    <mergeCell ref="K47:N47"/>
    <mergeCell ref="K48:N48"/>
    <mergeCell ref="K49:N49"/>
    <mergeCell ref="K50:N50"/>
    <mergeCell ref="K51:N51"/>
    <mergeCell ref="K52:N52"/>
    <mergeCell ref="K53:N53"/>
    <mergeCell ref="K54:N54"/>
    <mergeCell ref="M61:N61"/>
    <mergeCell ref="M62:N62"/>
    <mergeCell ref="M63:N63"/>
    <mergeCell ref="M64:N64"/>
    <mergeCell ref="M65:N65"/>
    <mergeCell ref="M66:N66"/>
    <mergeCell ref="M67:N67"/>
    <mergeCell ref="M107:N107"/>
    <mergeCell ref="M91:N91"/>
    <mergeCell ref="M92:N92"/>
    <mergeCell ref="M93:N93"/>
    <mergeCell ref="M94:N94"/>
    <mergeCell ref="M95:N95"/>
    <mergeCell ref="M96:N96"/>
    <mergeCell ref="M98:N98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K22:N22"/>
    <mergeCell ref="M112:N112"/>
    <mergeCell ref="M113:N113"/>
    <mergeCell ref="M114:N114"/>
    <mergeCell ref="M99:N99"/>
    <mergeCell ref="M100:N100"/>
    <mergeCell ref="M101:N101"/>
    <mergeCell ref="M102:N102"/>
    <mergeCell ref="M103:N103"/>
    <mergeCell ref="M78:N78"/>
    <mergeCell ref="M79:N79"/>
    <mergeCell ref="M80:N80"/>
    <mergeCell ref="M81:N81"/>
    <mergeCell ref="M85:N85"/>
    <mergeCell ref="M86:N86"/>
    <mergeCell ref="M87:N87"/>
    <mergeCell ref="M88:N88"/>
    <mergeCell ref="M89:N89"/>
    <mergeCell ref="M104:N104"/>
    <mergeCell ref="M105:N105"/>
    <mergeCell ref="M111:N111"/>
    <mergeCell ref="M108:N108"/>
    <mergeCell ref="M109:N109"/>
    <mergeCell ref="M110:N110"/>
    <mergeCell ref="M106:N106"/>
    <mergeCell ref="M68:N68"/>
    <mergeCell ref="M60:N60"/>
    <mergeCell ref="M55:N55"/>
    <mergeCell ref="M37:N37"/>
    <mergeCell ref="M38:N38"/>
    <mergeCell ref="K27:N27"/>
    <mergeCell ref="K28:N28"/>
    <mergeCell ref="K29:N29"/>
    <mergeCell ref="K30:N30"/>
    <mergeCell ref="K31:N31"/>
    <mergeCell ref="K32:N32"/>
    <mergeCell ref="K33:N33"/>
    <mergeCell ref="K34:N34"/>
    <mergeCell ref="K35:N35"/>
    <mergeCell ref="K39:N39"/>
    <mergeCell ref="K40:N40"/>
    <mergeCell ref="K41:N41"/>
    <mergeCell ref="K42:N42"/>
    <mergeCell ref="K43:N43"/>
    <mergeCell ref="K44:N44"/>
    <mergeCell ref="K45:N45"/>
    <mergeCell ref="K46:N46"/>
    <mergeCell ref="M13:N13"/>
    <mergeCell ref="M14:N14"/>
    <mergeCell ref="M15:N15"/>
    <mergeCell ref="I17:J17"/>
    <mergeCell ref="K17:L17"/>
    <mergeCell ref="M16:N16"/>
    <mergeCell ref="M17:N17"/>
    <mergeCell ref="M18:N18"/>
    <mergeCell ref="M19:N19"/>
    <mergeCell ref="M20:N20"/>
    <mergeCell ref="K16:L16"/>
    <mergeCell ref="K19:L19"/>
    <mergeCell ref="K18:L18"/>
    <mergeCell ref="I37:J37"/>
    <mergeCell ref="K36:N36"/>
    <mergeCell ref="I40:J40"/>
    <mergeCell ref="I41:J41"/>
    <mergeCell ref="I42:J42"/>
    <mergeCell ref="K23:N23"/>
    <mergeCell ref="K24:N24"/>
    <mergeCell ref="K25:N25"/>
    <mergeCell ref="K26:N26"/>
    <mergeCell ref="I39:J39"/>
    <mergeCell ref="D115:H115"/>
    <mergeCell ref="K78:L78"/>
    <mergeCell ref="K80:L80"/>
    <mergeCell ref="K81:L81"/>
    <mergeCell ref="K86:L86"/>
    <mergeCell ref="K87:L87"/>
    <mergeCell ref="K88:L88"/>
    <mergeCell ref="K90:L90"/>
    <mergeCell ref="K91:L91"/>
    <mergeCell ref="K92:L92"/>
    <mergeCell ref="K93:L93"/>
    <mergeCell ref="K94:L94"/>
    <mergeCell ref="K95:L95"/>
    <mergeCell ref="K79:L79"/>
    <mergeCell ref="I84:J84"/>
    <mergeCell ref="K84:L84"/>
    <mergeCell ref="K85:L85"/>
    <mergeCell ref="I96:J96"/>
    <mergeCell ref="K89:L89"/>
    <mergeCell ref="K96:L96"/>
    <mergeCell ref="I111:J111"/>
    <mergeCell ref="K111:L111"/>
    <mergeCell ref="K106:L106"/>
    <mergeCell ref="K107:L107"/>
    <mergeCell ref="I3:J3"/>
    <mergeCell ref="K2:L2"/>
    <mergeCell ref="K3:L3"/>
    <mergeCell ref="B68:F68"/>
    <mergeCell ref="G68:H68"/>
    <mergeCell ref="I68:J68"/>
    <mergeCell ref="B72:F72"/>
    <mergeCell ref="I72:J72"/>
    <mergeCell ref="B73:F73"/>
    <mergeCell ref="I47:J47"/>
    <mergeCell ref="I48:J48"/>
    <mergeCell ref="I49:J49"/>
    <mergeCell ref="I50:J50"/>
    <mergeCell ref="I51:J51"/>
    <mergeCell ref="K68:L68"/>
    <mergeCell ref="K69:L69"/>
    <mergeCell ref="K70:L70"/>
    <mergeCell ref="K72:L72"/>
    <mergeCell ref="K73:L73"/>
    <mergeCell ref="K67:L67"/>
    <mergeCell ref="K60:L60"/>
    <mergeCell ref="K71:L71"/>
    <mergeCell ref="I43:J43"/>
    <mergeCell ref="I44:J44"/>
    <mergeCell ref="M10:N10"/>
    <mergeCell ref="M11:N11"/>
    <mergeCell ref="M12:N12"/>
    <mergeCell ref="A1:L1"/>
    <mergeCell ref="G2:H2"/>
    <mergeCell ref="I2:J2"/>
    <mergeCell ref="I4:J4"/>
    <mergeCell ref="I5:J5"/>
    <mergeCell ref="I12:J12"/>
    <mergeCell ref="I9:J9"/>
    <mergeCell ref="I10:J10"/>
    <mergeCell ref="I11:J11"/>
    <mergeCell ref="K4:L4"/>
    <mergeCell ref="K5:L5"/>
    <mergeCell ref="I8:J8"/>
    <mergeCell ref="I6:J6"/>
    <mergeCell ref="I7:J7"/>
    <mergeCell ref="K6:L6"/>
    <mergeCell ref="C4:H4"/>
    <mergeCell ref="K8:L8"/>
    <mergeCell ref="K9:L9"/>
    <mergeCell ref="K10:L10"/>
    <mergeCell ref="K11:L11"/>
    <mergeCell ref="K12:L12"/>
    <mergeCell ref="K15:L15"/>
    <mergeCell ref="I20:J20"/>
    <mergeCell ref="K20:L20"/>
    <mergeCell ref="M2:N2"/>
    <mergeCell ref="C12:H12"/>
    <mergeCell ref="M3:N3"/>
    <mergeCell ref="K13:L13"/>
    <mergeCell ref="K14:L14"/>
    <mergeCell ref="C5:H5"/>
    <mergeCell ref="C8:H8"/>
    <mergeCell ref="C6:H6"/>
    <mergeCell ref="C7:H7"/>
    <mergeCell ref="C9:H9"/>
    <mergeCell ref="C10:H10"/>
    <mergeCell ref="C11:H11"/>
    <mergeCell ref="K7:L7"/>
    <mergeCell ref="C13:H13"/>
    <mergeCell ref="C14:H14"/>
    <mergeCell ref="M5:N5"/>
    <mergeCell ref="M4:N4"/>
    <mergeCell ref="M6:N6"/>
    <mergeCell ref="M7:N7"/>
    <mergeCell ref="M8:N8"/>
    <mergeCell ref="M9:N9"/>
    <mergeCell ref="G31:H31"/>
    <mergeCell ref="G30:H30"/>
    <mergeCell ref="B20:F20"/>
    <mergeCell ref="I15:J15"/>
    <mergeCell ref="I13:J13"/>
    <mergeCell ref="I14:J14"/>
    <mergeCell ref="I16:J16"/>
    <mergeCell ref="I19:J19"/>
    <mergeCell ref="F19:H19"/>
    <mergeCell ref="I18:J18"/>
    <mergeCell ref="G49:H49"/>
    <mergeCell ref="G63:H63"/>
    <mergeCell ref="I63:J63"/>
    <mergeCell ref="G55:H55"/>
    <mergeCell ref="I55:J55"/>
    <mergeCell ref="K63:L63"/>
    <mergeCell ref="B66:F66"/>
    <mergeCell ref="I66:J66"/>
    <mergeCell ref="K64:L64"/>
    <mergeCell ref="K65:L65"/>
    <mergeCell ref="K66:L66"/>
    <mergeCell ref="G64:H64"/>
    <mergeCell ref="I64:J64"/>
    <mergeCell ref="G65:H65"/>
    <mergeCell ref="I65:J65"/>
    <mergeCell ref="K62:L62"/>
    <mergeCell ref="A59:L59"/>
    <mergeCell ref="G61:H61"/>
    <mergeCell ref="G62:H62"/>
    <mergeCell ref="I62:J62"/>
    <mergeCell ref="C52:F52"/>
    <mergeCell ref="C53:F53"/>
    <mergeCell ref="C54:F54"/>
    <mergeCell ref="K61:L61"/>
    <mergeCell ref="G74:H74"/>
    <mergeCell ref="I74:J74"/>
    <mergeCell ref="B69:F69"/>
    <mergeCell ref="G69:H69"/>
    <mergeCell ref="I69:J69"/>
    <mergeCell ref="I70:J70"/>
    <mergeCell ref="I80:J80"/>
    <mergeCell ref="G50:H50"/>
    <mergeCell ref="G51:H51"/>
    <mergeCell ref="B67:F67"/>
    <mergeCell ref="G67:H67"/>
    <mergeCell ref="I67:J67"/>
    <mergeCell ref="I61:J61"/>
    <mergeCell ref="I52:J52"/>
    <mergeCell ref="I53:J53"/>
    <mergeCell ref="I54:J54"/>
    <mergeCell ref="I60:J60"/>
    <mergeCell ref="I71:J71"/>
    <mergeCell ref="B74:F74"/>
    <mergeCell ref="A85:H85"/>
    <mergeCell ref="B75:F75"/>
    <mergeCell ref="G75:H75"/>
    <mergeCell ref="I75:J75"/>
    <mergeCell ref="I76:J76"/>
    <mergeCell ref="G77:H77"/>
    <mergeCell ref="I77:J77"/>
    <mergeCell ref="I85:J85"/>
    <mergeCell ref="B80:F80"/>
    <mergeCell ref="B78:F78"/>
    <mergeCell ref="B79:F79"/>
    <mergeCell ref="B76:F76"/>
    <mergeCell ref="B77:F77"/>
    <mergeCell ref="I78:J78"/>
    <mergeCell ref="I79:J79"/>
    <mergeCell ref="B86:D86"/>
    <mergeCell ref="B87:D87"/>
    <mergeCell ref="B88:D88"/>
    <mergeCell ref="B91:D91"/>
    <mergeCell ref="B92:D92"/>
    <mergeCell ref="B90:F90"/>
    <mergeCell ref="I86:J86"/>
    <mergeCell ref="I87:J87"/>
    <mergeCell ref="I88:J88"/>
    <mergeCell ref="I90:J90"/>
    <mergeCell ref="I89:J89"/>
    <mergeCell ref="K115:L115"/>
    <mergeCell ref="I98:J98"/>
    <mergeCell ref="I99:J99"/>
    <mergeCell ref="I100:J100"/>
    <mergeCell ref="I101:J101"/>
    <mergeCell ref="I104:J104"/>
    <mergeCell ref="I105:J105"/>
    <mergeCell ref="I106:J106"/>
    <mergeCell ref="I107:J107"/>
    <mergeCell ref="I108:J108"/>
    <mergeCell ref="I109:J109"/>
    <mergeCell ref="I115:J115"/>
    <mergeCell ref="K114:L114"/>
    <mergeCell ref="K98:L98"/>
    <mergeCell ref="K99:L99"/>
    <mergeCell ref="K100:L100"/>
    <mergeCell ref="K110:L110"/>
    <mergeCell ref="K112:L112"/>
    <mergeCell ref="K113:L113"/>
    <mergeCell ref="K102:L102"/>
    <mergeCell ref="K101:L101"/>
    <mergeCell ref="K103:L103"/>
    <mergeCell ref="K104:L104"/>
    <mergeCell ref="K105:L105"/>
    <mergeCell ref="B97:H97"/>
    <mergeCell ref="I114:J114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I113:J113"/>
    <mergeCell ref="I102:J102"/>
    <mergeCell ref="I103:J103"/>
    <mergeCell ref="I110:J110"/>
    <mergeCell ref="I112:J112"/>
    <mergeCell ref="I97:L97"/>
    <mergeCell ref="K108:L108"/>
    <mergeCell ref="K109:L109"/>
    <mergeCell ref="I95:J95"/>
    <mergeCell ref="I91:J91"/>
    <mergeCell ref="I92:J92"/>
    <mergeCell ref="I93:J93"/>
    <mergeCell ref="I81:J81"/>
    <mergeCell ref="I73:J73"/>
    <mergeCell ref="K75:L75"/>
    <mergeCell ref="K76:L76"/>
    <mergeCell ref="K77:L77"/>
    <mergeCell ref="K74:L74"/>
    <mergeCell ref="I94:J94"/>
  </mergeCells>
  <dataValidations disablePrompts="1" count="1">
    <dataValidation type="list" allowBlank="1" showInputMessage="1" showErrorMessage="1" sqref="K113:L113" xr:uid="{2E223A52-DD84-4070-AC12-F326C949ACD2}">
      <formula1>$N$98:$N$99</formula1>
    </dataValidation>
  </dataValidations>
  <pageMargins left="0.45" right="0.45" top="0.5" bottom="0.5" header="0.3" footer="0.3"/>
  <pageSetup scale="84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N43"/>
  <sheetViews>
    <sheetView zoomScaleNormal="100" workbookViewId="0">
      <selection activeCell="L38" sqref="L38"/>
    </sheetView>
  </sheetViews>
  <sheetFormatPr defaultColWidth="9.140625" defaultRowHeight="15"/>
  <cols>
    <col min="1" max="1" width="3.5703125" style="63" customWidth="1"/>
    <col min="2" max="2" width="16.140625" style="63" customWidth="1"/>
    <col min="3" max="3" width="5.140625" style="63" customWidth="1"/>
    <col min="4" max="4" width="9" style="63" customWidth="1"/>
    <col min="5" max="5" width="7.42578125" style="63" customWidth="1"/>
    <col min="6" max="6" width="5.5703125" style="63" customWidth="1"/>
    <col min="7" max="7" width="9" style="63" customWidth="1"/>
    <col min="8" max="8" width="6.7109375" style="63" customWidth="1"/>
    <col min="9" max="9" width="5.7109375" style="63" customWidth="1"/>
    <col min="10" max="10" width="3.28515625" style="63" customWidth="1"/>
    <col min="11" max="11" width="9" style="63" customWidth="1"/>
    <col min="12" max="12" width="12.85546875" style="63" customWidth="1"/>
    <col min="13" max="13" width="3.42578125" style="63" customWidth="1"/>
    <col min="14" max="14" width="8.5703125" style="63" customWidth="1"/>
    <col min="15" max="16384" width="9.140625" style="63"/>
  </cols>
  <sheetData>
    <row r="1" spans="1:13" ht="18" customHeight="1">
      <c r="A1" s="601" t="s">
        <v>139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</row>
    <row r="2" spans="1:13" ht="18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" customHeight="1">
      <c r="A3" s="202"/>
      <c r="B3" s="202"/>
      <c r="C3" s="202"/>
      <c r="D3" s="585" t="s">
        <v>144</v>
      </c>
      <c r="E3" s="591" t="s">
        <v>145</v>
      </c>
      <c r="F3" s="592"/>
      <c r="G3" s="585" t="s">
        <v>144</v>
      </c>
      <c r="H3" s="589"/>
      <c r="I3" s="590"/>
      <c r="J3" s="587" t="s">
        <v>55</v>
      </c>
      <c r="K3" s="585" t="s">
        <v>144</v>
      </c>
      <c r="L3" s="49"/>
      <c r="M3" s="587" t="s">
        <v>55</v>
      </c>
    </row>
    <row r="4" spans="1:13" ht="15.75" customHeight="1">
      <c r="A4" s="105"/>
      <c r="B4" s="105"/>
      <c r="C4" s="105"/>
      <c r="D4" s="586"/>
      <c r="E4" s="593"/>
      <c r="F4" s="594"/>
      <c r="G4" s="586"/>
      <c r="H4" s="589" t="s">
        <v>274</v>
      </c>
      <c r="I4" s="590"/>
      <c r="J4" s="588"/>
      <c r="K4" s="586"/>
      <c r="L4" s="49" t="s">
        <v>275</v>
      </c>
      <c r="M4" s="588"/>
    </row>
    <row r="5" spans="1:13">
      <c r="A5" s="43"/>
      <c r="B5" s="602" t="s">
        <v>276</v>
      </c>
      <c r="C5" s="602"/>
      <c r="D5" s="163"/>
      <c r="E5" s="603"/>
      <c r="F5" s="604"/>
      <c r="G5" s="163"/>
      <c r="H5" s="603"/>
      <c r="I5" s="604"/>
      <c r="J5" s="47"/>
      <c r="K5" s="163"/>
      <c r="L5" s="164"/>
      <c r="M5" s="47"/>
    </row>
    <row r="6" spans="1:13">
      <c r="A6" s="13"/>
      <c r="B6" s="602" t="s">
        <v>141</v>
      </c>
      <c r="C6" s="602"/>
      <c r="D6" s="163"/>
      <c r="E6" s="603"/>
      <c r="F6" s="604"/>
      <c r="G6" s="163"/>
      <c r="H6" s="603"/>
      <c r="I6" s="604"/>
      <c r="J6" s="47"/>
      <c r="K6" s="163"/>
      <c r="L6" s="164"/>
      <c r="M6" s="47"/>
    </row>
    <row r="7" spans="1:13">
      <c r="A7" s="13"/>
      <c r="B7" s="602" t="s">
        <v>142</v>
      </c>
      <c r="C7" s="602"/>
      <c r="D7" s="163"/>
      <c r="E7" s="603"/>
      <c r="F7" s="604"/>
      <c r="G7" s="163"/>
      <c r="H7" s="603"/>
      <c r="I7" s="604"/>
      <c r="J7" s="47"/>
      <c r="K7" s="163"/>
      <c r="L7" s="164"/>
      <c r="M7" s="47"/>
    </row>
    <row r="8" spans="1:13">
      <c r="A8" s="13"/>
      <c r="B8" s="602" t="s">
        <v>143</v>
      </c>
      <c r="C8" s="602"/>
      <c r="D8" s="163"/>
      <c r="E8" s="603"/>
      <c r="F8" s="604"/>
      <c r="G8" s="163"/>
      <c r="H8" s="603"/>
      <c r="I8" s="604"/>
      <c r="J8" s="47"/>
      <c r="K8" s="163"/>
      <c r="L8" s="164"/>
      <c r="M8" s="47"/>
    </row>
    <row r="9" spans="1:13">
      <c r="A9" s="13"/>
      <c r="B9" s="602" t="s">
        <v>140</v>
      </c>
      <c r="C9" s="602"/>
      <c r="D9" s="163"/>
      <c r="E9" s="603"/>
      <c r="F9" s="604"/>
      <c r="G9" s="163"/>
      <c r="H9" s="603"/>
      <c r="I9" s="604"/>
      <c r="J9" s="47"/>
      <c r="K9" s="163"/>
      <c r="L9" s="164"/>
      <c r="M9" s="47"/>
    </row>
    <row r="10" spans="1:13">
      <c r="A10" s="13"/>
      <c r="B10" s="602" t="s">
        <v>146</v>
      </c>
      <c r="C10" s="602"/>
      <c r="D10" s="163"/>
      <c r="E10" s="603"/>
      <c r="F10" s="604"/>
      <c r="G10" s="163"/>
      <c r="H10" s="603"/>
      <c r="I10" s="604"/>
      <c r="J10" s="47"/>
      <c r="K10" s="163"/>
      <c r="L10" s="164"/>
      <c r="M10" s="47"/>
    </row>
    <row r="11" spans="1:13" ht="34.5" customHeight="1">
      <c r="A11" s="20"/>
      <c r="B11" s="605" t="s">
        <v>147</v>
      </c>
      <c r="C11" s="606"/>
      <c r="D11" s="46"/>
      <c r="E11" s="603"/>
      <c r="F11" s="604"/>
      <c r="G11" s="45"/>
      <c r="H11" s="603"/>
      <c r="I11" s="604"/>
      <c r="J11" s="48"/>
      <c r="K11" s="45"/>
      <c r="L11" s="164"/>
      <c r="M11" s="48"/>
    </row>
    <row r="12" spans="1:13">
      <c r="A12" s="19"/>
      <c r="B12" s="28"/>
      <c r="C12" s="28"/>
      <c r="D12" s="140" t="s">
        <v>277</v>
      </c>
      <c r="E12" s="607">
        <f>SUM(E6:F11)</f>
        <v>0</v>
      </c>
      <c r="F12" s="608"/>
      <c r="G12" s="140" t="s">
        <v>277</v>
      </c>
      <c r="H12" s="607">
        <f>SUM(H6:I11)</f>
        <v>0</v>
      </c>
      <c r="I12" s="608"/>
      <c r="J12" s="92"/>
      <c r="K12" s="140" t="s">
        <v>277</v>
      </c>
      <c r="L12" s="141">
        <f>SUM(L6:L11)</f>
        <v>0</v>
      </c>
      <c r="M12" s="92"/>
    </row>
    <row r="13" spans="1:13">
      <c r="A13" s="19"/>
      <c r="B13" s="28"/>
      <c r="C13" s="28"/>
      <c r="D13" s="140"/>
      <c r="E13" s="142"/>
      <c r="F13" s="143"/>
      <c r="G13" s="140"/>
      <c r="H13" s="142"/>
      <c r="I13" s="143"/>
      <c r="J13" s="92"/>
      <c r="K13" s="140"/>
      <c r="L13" s="142"/>
      <c r="M13" s="92"/>
    </row>
    <row r="14" spans="1:13">
      <c r="A14" s="19"/>
      <c r="B14" s="28"/>
      <c r="C14" s="28"/>
      <c r="D14" s="140"/>
      <c r="E14" s="142"/>
      <c r="F14" s="143"/>
      <c r="G14" s="140"/>
      <c r="H14" s="142"/>
      <c r="I14" s="143"/>
      <c r="J14" s="156"/>
      <c r="K14" s="140"/>
      <c r="L14" s="142"/>
      <c r="M14" s="156"/>
    </row>
    <row r="15" spans="1:1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5.75">
      <c r="A16" s="601" t="s">
        <v>148</v>
      </c>
      <c r="B16" s="601"/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</row>
    <row r="17" spans="1:13" ht="15.75" customHeight="1">
      <c r="A17" s="609" t="s">
        <v>448</v>
      </c>
      <c r="B17" s="609"/>
      <c r="C17" s="395"/>
      <c r="D17" s="395"/>
      <c r="E17" s="395"/>
      <c r="F17" s="395"/>
      <c r="G17" s="395"/>
      <c r="H17" s="395"/>
      <c r="I17" s="395"/>
      <c r="J17" s="395"/>
      <c r="K17" s="610" t="s">
        <v>150</v>
      </c>
      <c r="L17" s="610"/>
      <c r="M17" s="1"/>
    </row>
    <row r="18" spans="1:13" ht="15.75" customHeight="1">
      <c r="A18" s="93"/>
      <c r="B18" s="93" t="s">
        <v>446</v>
      </c>
      <c r="C18" s="395"/>
      <c r="D18" s="395"/>
      <c r="E18" s="395"/>
      <c r="F18" s="395"/>
      <c r="G18" s="395"/>
      <c r="H18" s="395"/>
      <c r="I18" s="395"/>
      <c r="J18" s="395"/>
      <c r="K18" s="595"/>
      <c r="L18" s="596"/>
      <c r="M18" s="1"/>
    </row>
    <row r="19" spans="1:13" ht="15.75" customHeight="1">
      <c r="A19" s="93"/>
      <c r="B19" s="93" t="s">
        <v>149</v>
      </c>
      <c r="C19" s="403"/>
      <c r="D19" s="403"/>
      <c r="E19" s="403"/>
      <c r="F19" s="403"/>
      <c r="G19" s="403"/>
      <c r="H19" s="403"/>
      <c r="I19" s="403"/>
      <c r="J19" s="403"/>
      <c r="K19" s="597"/>
      <c r="L19" s="598"/>
      <c r="M19" s="1"/>
    </row>
    <row r="20" spans="1:13" ht="15.75" customHeight="1">
      <c r="A20" s="93"/>
      <c r="B20" s="1"/>
      <c r="C20" s="403"/>
      <c r="D20" s="403"/>
      <c r="E20" s="403"/>
      <c r="F20" s="403"/>
      <c r="G20" s="403"/>
      <c r="H20" s="403"/>
      <c r="I20" s="403"/>
      <c r="J20" s="403"/>
      <c r="K20" s="599"/>
      <c r="L20" s="600"/>
      <c r="M20" s="1"/>
    </row>
    <row r="21" spans="1:13" ht="15.75" customHeight="1">
      <c r="A21" s="609" t="s">
        <v>449</v>
      </c>
      <c r="B21" s="609"/>
      <c r="C21" s="510"/>
      <c r="D21" s="510"/>
      <c r="E21" s="510"/>
      <c r="F21" s="510"/>
      <c r="G21" s="510"/>
      <c r="H21" s="510"/>
      <c r="I21" s="510"/>
      <c r="J21" s="510"/>
      <c r="K21" s="611" t="s">
        <v>150</v>
      </c>
      <c r="L21" s="611"/>
      <c r="M21" s="1"/>
    </row>
    <row r="22" spans="1:13" ht="15.75" customHeight="1">
      <c r="A22" s="93"/>
      <c r="B22" s="93" t="s">
        <v>446</v>
      </c>
      <c r="C22" s="395"/>
      <c r="D22" s="395"/>
      <c r="E22" s="395"/>
      <c r="F22" s="395"/>
      <c r="G22" s="395"/>
      <c r="H22" s="395"/>
      <c r="I22" s="395"/>
      <c r="J22" s="395"/>
      <c r="K22" s="595"/>
      <c r="L22" s="596"/>
      <c r="M22" s="1"/>
    </row>
    <row r="23" spans="1:13" ht="15.75" customHeight="1">
      <c r="A23" s="93"/>
      <c r="B23" s="93" t="s">
        <v>149</v>
      </c>
      <c r="C23" s="403"/>
      <c r="D23" s="403"/>
      <c r="E23" s="403"/>
      <c r="F23" s="403"/>
      <c r="G23" s="403"/>
      <c r="H23" s="403"/>
      <c r="I23" s="403"/>
      <c r="J23" s="403"/>
      <c r="K23" s="597"/>
      <c r="L23" s="598"/>
      <c r="M23" s="1"/>
    </row>
    <row r="24" spans="1:13" ht="15.75" customHeight="1">
      <c r="A24" s="93"/>
      <c r="B24" s="1"/>
      <c r="C24" s="403"/>
      <c r="D24" s="403"/>
      <c r="E24" s="403"/>
      <c r="F24" s="403"/>
      <c r="G24" s="403"/>
      <c r="H24" s="403"/>
      <c r="I24" s="403"/>
      <c r="J24" s="403"/>
      <c r="K24" s="599"/>
      <c r="L24" s="600"/>
      <c r="M24" s="1"/>
    </row>
    <row r="25" spans="1:13" ht="15.75" customHeight="1">
      <c r="A25" s="609" t="s">
        <v>450</v>
      </c>
      <c r="B25" s="609"/>
      <c r="C25" s="403"/>
      <c r="D25" s="403"/>
      <c r="E25" s="403"/>
      <c r="F25" s="403"/>
      <c r="G25" s="403"/>
      <c r="H25" s="403"/>
      <c r="I25" s="403"/>
      <c r="J25" s="403"/>
      <c r="K25" s="611" t="s">
        <v>150</v>
      </c>
      <c r="L25" s="611"/>
      <c r="M25" s="1"/>
    </row>
    <row r="26" spans="1:13" ht="15.75" customHeight="1">
      <c r="A26" s="93"/>
      <c r="B26" s="93" t="s">
        <v>446</v>
      </c>
      <c r="C26" s="395"/>
      <c r="D26" s="395"/>
      <c r="E26" s="395"/>
      <c r="F26" s="395"/>
      <c r="G26" s="395"/>
      <c r="H26" s="395"/>
      <c r="I26" s="395"/>
      <c r="J26" s="395"/>
      <c r="K26" s="595"/>
      <c r="L26" s="596"/>
      <c r="M26" s="1"/>
    </row>
    <row r="27" spans="1:13" ht="15.75" customHeight="1">
      <c r="A27" s="93"/>
      <c r="B27" s="93" t="s">
        <v>149</v>
      </c>
      <c r="C27" s="403"/>
      <c r="D27" s="403"/>
      <c r="E27" s="403"/>
      <c r="F27" s="403"/>
      <c r="G27" s="403"/>
      <c r="H27" s="403"/>
      <c r="I27" s="403"/>
      <c r="J27" s="403"/>
      <c r="K27" s="597"/>
      <c r="L27" s="598"/>
      <c r="M27" s="1"/>
    </row>
    <row r="28" spans="1:13" ht="15.75" customHeight="1">
      <c r="A28" s="93"/>
      <c r="B28" s="1"/>
      <c r="C28" s="403"/>
      <c r="D28" s="403"/>
      <c r="E28" s="403"/>
      <c r="F28" s="403"/>
      <c r="G28" s="403"/>
      <c r="H28" s="403"/>
      <c r="I28" s="403"/>
      <c r="J28" s="403"/>
      <c r="K28" s="599"/>
      <c r="L28" s="600"/>
      <c r="M28" s="1"/>
    </row>
    <row r="29" spans="1:13" ht="15.75" customHeight="1">
      <c r="A29" s="609" t="s">
        <v>451</v>
      </c>
      <c r="B29" s="609"/>
      <c r="C29" s="510"/>
      <c r="D29" s="510"/>
      <c r="E29" s="510"/>
      <c r="F29" s="510"/>
      <c r="G29" s="510"/>
      <c r="H29" s="510"/>
      <c r="I29" s="510"/>
      <c r="J29" s="510"/>
      <c r="K29" s="611" t="s">
        <v>150</v>
      </c>
      <c r="L29" s="611"/>
      <c r="M29" s="1"/>
    </row>
    <row r="30" spans="1:13" ht="15.75" customHeight="1">
      <c r="A30" s="93"/>
      <c r="B30" s="93" t="s">
        <v>446</v>
      </c>
      <c r="C30" s="395"/>
      <c r="D30" s="395"/>
      <c r="E30" s="395"/>
      <c r="F30" s="395"/>
      <c r="G30" s="395"/>
      <c r="H30" s="395"/>
      <c r="I30" s="395"/>
      <c r="J30" s="395"/>
      <c r="K30" s="595"/>
      <c r="L30" s="596"/>
      <c r="M30" s="1"/>
    </row>
    <row r="31" spans="1:13" ht="15.75" customHeight="1">
      <c r="A31" s="93"/>
      <c r="B31" s="93" t="s">
        <v>149</v>
      </c>
      <c r="C31" s="403"/>
      <c r="D31" s="403"/>
      <c r="E31" s="403"/>
      <c r="F31" s="403"/>
      <c r="G31" s="403"/>
      <c r="H31" s="403"/>
      <c r="I31" s="403"/>
      <c r="J31" s="403"/>
      <c r="K31" s="597"/>
      <c r="L31" s="598"/>
      <c r="M31" s="1"/>
    </row>
    <row r="32" spans="1:13" ht="15.75" customHeight="1">
      <c r="A32" s="93"/>
      <c r="B32" s="1"/>
      <c r="C32" s="403"/>
      <c r="D32" s="403"/>
      <c r="E32" s="403"/>
      <c r="F32" s="403"/>
      <c r="G32" s="403"/>
      <c r="H32" s="403"/>
      <c r="I32" s="403"/>
      <c r="J32" s="403"/>
      <c r="K32" s="599"/>
      <c r="L32" s="600"/>
      <c r="M32" s="1"/>
    </row>
    <row r="33" spans="1:14" ht="15.75" customHeight="1">
      <c r="A33" s="1"/>
      <c r="B33" s="1"/>
      <c r="C33" s="1"/>
      <c r="D33" s="1"/>
      <c r="E33" s="1"/>
      <c r="F33" s="1"/>
      <c r="G33" s="1"/>
      <c r="H33" s="612" t="s">
        <v>263</v>
      </c>
      <c r="I33" s="612"/>
      <c r="J33" s="613"/>
      <c r="K33" s="614">
        <f>SUM(K18:L32)</f>
        <v>0</v>
      </c>
      <c r="L33" s="615"/>
      <c r="M33" s="1"/>
    </row>
    <row r="34" spans="1:14" ht="15.75" customHeight="1">
      <c r="A34" s="1"/>
      <c r="B34" s="1"/>
      <c r="C34" s="1"/>
      <c r="D34" s="1"/>
      <c r="E34" s="1"/>
      <c r="F34" s="1"/>
      <c r="G34" s="1"/>
      <c r="H34" s="92"/>
      <c r="I34" s="92"/>
      <c r="J34" s="92"/>
      <c r="K34" s="102"/>
      <c r="L34" s="102"/>
      <c r="M34" s="1"/>
    </row>
    <row r="35" spans="1:14" ht="15.75" customHeight="1">
      <c r="A35" s="616" t="s">
        <v>77</v>
      </c>
      <c r="B35" s="616"/>
      <c r="C35" s="616"/>
      <c r="D35" s="616"/>
      <c r="E35" s="616" t="s">
        <v>151</v>
      </c>
      <c r="F35" s="616"/>
      <c r="G35" s="616" t="s">
        <v>452</v>
      </c>
      <c r="H35" s="616"/>
      <c r="I35" s="1"/>
      <c r="J35" s="1"/>
      <c r="K35" s="1"/>
      <c r="L35" s="112" t="s">
        <v>278</v>
      </c>
      <c r="M35" s="106"/>
      <c r="N35" s="119" t="s">
        <v>279</v>
      </c>
    </row>
    <row r="36" spans="1:14" ht="15.75" customHeight="1">
      <c r="A36" s="157" t="s">
        <v>56</v>
      </c>
      <c r="B36" s="617"/>
      <c r="C36" s="617"/>
      <c r="D36" s="618"/>
      <c r="E36" s="619"/>
      <c r="F36" s="620"/>
      <c r="G36" s="453"/>
      <c r="H36" s="454"/>
      <c r="I36" s="1"/>
      <c r="J36" s="530" t="s">
        <v>280</v>
      </c>
      <c r="K36" s="530"/>
      <c r="L36" s="38">
        <v>6000</v>
      </c>
      <c r="M36" s="1"/>
      <c r="N36" s="144">
        <v>3000</v>
      </c>
    </row>
    <row r="37" spans="1:14" ht="15.75" customHeight="1">
      <c r="A37" s="157" t="s">
        <v>57</v>
      </c>
      <c r="B37" s="617"/>
      <c r="C37" s="617"/>
      <c r="D37" s="618"/>
      <c r="E37" s="619"/>
      <c r="F37" s="620"/>
      <c r="G37" s="453"/>
      <c r="H37" s="454"/>
      <c r="I37" s="1"/>
      <c r="J37" s="1"/>
      <c r="K37" s="1"/>
      <c r="L37" s="1"/>
      <c r="M37" s="1"/>
      <c r="N37" s="144">
        <v>6000</v>
      </c>
    </row>
    <row r="38" spans="1:14" ht="15.75" customHeight="1">
      <c r="A38" s="157" t="s">
        <v>58</v>
      </c>
      <c r="B38" s="617"/>
      <c r="C38" s="617"/>
      <c r="D38" s="618"/>
      <c r="E38" s="619"/>
      <c r="F38" s="620"/>
      <c r="G38" s="453"/>
      <c r="H38" s="454"/>
      <c r="I38" s="1"/>
      <c r="J38" s="530" t="s">
        <v>281</v>
      </c>
      <c r="K38" s="530"/>
      <c r="L38" s="38">
        <f>-G40</f>
        <v>0</v>
      </c>
      <c r="M38" s="1"/>
    </row>
    <row r="39" spans="1:14" ht="15.75" customHeight="1">
      <c r="A39" s="157" t="s">
        <v>59</v>
      </c>
      <c r="B39" s="617"/>
      <c r="C39" s="617"/>
      <c r="D39" s="618"/>
      <c r="E39" s="619"/>
      <c r="F39" s="620"/>
      <c r="G39" s="453"/>
      <c r="H39" s="454"/>
      <c r="I39" s="1"/>
      <c r="J39" s="530" t="s">
        <v>447</v>
      </c>
      <c r="K39" s="530"/>
      <c r="L39" s="1"/>
      <c r="M39" s="1"/>
    </row>
    <row r="40" spans="1:14" ht="18" customHeight="1">
      <c r="A40" s="1"/>
      <c r="B40" s="1"/>
      <c r="C40" s="621" t="s">
        <v>277</v>
      </c>
      <c r="D40" s="622"/>
      <c r="E40" s="614">
        <f>SUM(E36:E39)</f>
        <v>0</v>
      </c>
      <c r="F40" s="623"/>
      <c r="G40" s="493">
        <f>SUM(G36:H39)</f>
        <v>0</v>
      </c>
      <c r="H40" s="494"/>
      <c r="I40" s="146"/>
      <c r="J40" s="1"/>
      <c r="K40" s="250"/>
      <c r="L40" s="147">
        <f>IF(L36&lt;ABS(L38),0,SUM(L36:L39))</f>
        <v>6000</v>
      </c>
      <c r="M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258"/>
      <c r="L41" s="38"/>
      <c r="M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4">
      <c r="C43" s="148"/>
      <c r="N43" s="148" t="s">
        <v>282</v>
      </c>
    </row>
  </sheetData>
  <mergeCells count="84">
    <mergeCell ref="J38:K38"/>
    <mergeCell ref="J39:K39"/>
    <mergeCell ref="J36:K36"/>
    <mergeCell ref="E39:F39"/>
    <mergeCell ref="G39:H39"/>
    <mergeCell ref="C40:D40"/>
    <mergeCell ref="E40:F40"/>
    <mergeCell ref="G40:H40"/>
    <mergeCell ref="B39:D39"/>
    <mergeCell ref="E37:F37"/>
    <mergeCell ref="G37:H37"/>
    <mergeCell ref="E38:F38"/>
    <mergeCell ref="G38:H38"/>
    <mergeCell ref="B37:D37"/>
    <mergeCell ref="B38:D38"/>
    <mergeCell ref="K33:L33"/>
    <mergeCell ref="E35:F35"/>
    <mergeCell ref="G35:H35"/>
    <mergeCell ref="B36:D36"/>
    <mergeCell ref="E36:F36"/>
    <mergeCell ref="G36:H36"/>
    <mergeCell ref="A35:D35"/>
    <mergeCell ref="C30:J30"/>
    <mergeCell ref="C31:J31"/>
    <mergeCell ref="C32:J32"/>
    <mergeCell ref="H33:J33"/>
    <mergeCell ref="C27:J27"/>
    <mergeCell ref="C28:J28"/>
    <mergeCell ref="A29:B29"/>
    <mergeCell ref="C29:J29"/>
    <mergeCell ref="K29:L29"/>
    <mergeCell ref="K21:L21"/>
    <mergeCell ref="C22:J22"/>
    <mergeCell ref="C23:J23"/>
    <mergeCell ref="C24:J24"/>
    <mergeCell ref="A25:B25"/>
    <mergeCell ref="C25:J25"/>
    <mergeCell ref="K25:L25"/>
    <mergeCell ref="C18:J18"/>
    <mergeCell ref="C19:J19"/>
    <mergeCell ref="C20:J20"/>
    <mergeCell ref="C26:J26"/>
    <mergeCell ref="A21:B21"/>
    <mergeCell ref="C21:J21"/>
    <mergeCell ref="E12:F12"/>
    <mergeCell ref="H12:I12"/>
    <mergeCell ref="A16:M16"/>
    <mergeCell ref="A17:B17"/>
    <mergeCell ref="C17:J17"/>
    <mergeCell ref="K17:L17"/>
    <mergeCell ref="B10:C10"/>
    <mergeCell ref="E10:F10"/>
    <mergeCell ref="H10:I10"/>
    <mergeCell ref="B11:C11"/>
    <mergeCell ref="E11:F11"/>
    <mergeCell ref="H11:I11"/>
    <mergeCell ref="E8:F8"/>
    <mergeCell ref="H8:I8"/>
    <mergeCell ref="B9:C9"/>
    <mergeCell ref="E9:F9"/>
    <mergeCell ref="H9:I9"/>
    <mergeCell ref="K18:L20"/>
    <mergeCell ref="K22:L24"/>
    <mergeCell ref="K26:L28"/>
    <mergeCell ref="K30:L32"/>
    <mergeCell ref="A1:M1"/>
    <mergeCell ref="H4:I4"/>
    <mergeCell ref="B5:C5"/>
    <mergeCell ref="E5:F5"/>
    <mergeCell ref="H5:I5"/>
    <mergeCell ref="B6:C6"/>
    <mergeCell ref="E6:F6"/>
    <mergeCell ref="H6:I6"/>
    <mergeCell ref="B7:C7"/>
    <mergeCell ref="E7:F7"/>
    <mergeCell ref="H7:I7"/>
    <mergeCell ref="B8:C8"/>
    <mergeCell ref="K3:K4"/>
    <mergeCell ref="J3:J4"/>
    <mergeCell ref="M3:M4"/>
    <mergeCell ref="H3:I3"/>
    <mergeCell ref="D3:D4"/>
    <mergeCell ref="E3:F4"/>
    <mergeCell ref="G3:G4"/>
  </mergeCells>
  <conditionalFormatting sqref="E40:F40">
    <cfRule type="expression" dxfId="3" priority="3">
      <formula>"i29&lt;&gt;e36"</formula>
    </cfRule>
    <cfRule type="expression" dxfId="2" priority="4">
      <formula>K33&lt;&gt;$E40</formula>
    </cfRule>
  </conditionalFormatting>
  <conditionalFormatting sqref="C43">
    <cfRule type="expression" dxfId="1" priority="2">
      <formula>"i29&lt;&gt;e36"</formula>
    </cfRule>
  </conditionalFormatting>
  <conditionalFormatting sqref="N43">
    <cfRule type="expression" dxfId="0" priority="1">
      <formula>"i29&lt;&gt;e36"</formula>
    </cfRule>
  </conditionalFormatting>
  <dataValidations disablePrompts="1" count="1">
    <dataValidation type="list" operator="equal" allowBlank="1" showInputMessage="1" showErrorMessage="1" sqref="L36" xr:uid="{00000000-0002-0000-0B00-000000000000}">
      <formula1>$N$36:$N$37</formula1>
    </dataValidation>
  </dataValidations>
  <pageMargins left="0.45" right="0.45" top="0.5" bottom="0.5" header="0.3" footer="0.3"/>
  <pageSetup scale="9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Check Box 1">
              <controlPr defaultSize="0" autoFill="0" autoLine="0" autoPict="0">
                <anchor moveWithCells="1">
                  <from>
                    <xdr:col>9</xdr:col>
                    <xdr:colOff>9525</xdr:colOff>
                    <xdr:row>3</xdr:row>
                    <xdr:rowOff>285750</xdr:rowOff>
                  </from>
                  <to>
                    <xdr:col>10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Check Box 2">
              <controlPr defaultSize="0" autoFill="0" autoLine="0" autoPict="0">
                <anchor moveWithCells="1">
                  <from>
                    <xdr:col>9</xdr:col>
                    <xdr:colOff>9525</xdr:colOff>
                    <xdr:row>5</xdr:row>
                    <xdr:rowOff>0</xdr:rowOff>
                  </from>
                  <to>
                    <xdr:col>10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Check Box 3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0</xdr:rowOff>
                  </from>
                  <to>
                    <xdr:col>10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7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0</xdr:rowOff>
                  </from>
                  <to>
                    <xdr:col>10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8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0</xdr:rowOff>
                  </from>
                  <to>
                    <xdr:col>10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" r:id="rId9" name="Check Box 6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0</xdr:rowOff>
                  </from>
                  <to>
                    <xdr:col>10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" r:id="rId10" name="Check Box 7">
              <controlPr defaultSize="0" autoFill="0" autoLine="0" autoPict="0">
                <anchor moveWithCells="1">
                  <from>
                    <xdr:col>12</xdr:col>
                    <xdr:colOff>9525</xdr:colOff>
                    <xdr:row>3</xdr:row>
                    <xdr:rowOff>285750</xdr:rowOff>
                  </from>
                  <to>
                    <xdr:col>12</xdr:col>
                    <xdr:colOff>228600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" r:id="rId11" name="Check Box 8">
              <controlPr defaultSize="0" autoFill="0" autoLine="0" autoPict="0">
                <anchor moveWithCells="1">
                  <from>
                    <xdr:col>12</xdr:col>
                    <xdr:colOff>9525</xdr:colOff>
                    <xdr:row>5</xdr:row>
                    <xdr:rowOff>0</xdr:rowOff>
                  </from>
                  <to>
                    <xdr:col>12</xdr:col>
                    <xdr:colOff>228600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" r:id="rId12" name="Check Box 9">
              <controlPr defaultSize="0" autoFill="0" autoLine="0" autoPict="0">
                <anchor moveWithCells="1">
                  <from>
                    <xdr:col>12</xdr:col>
                    <xdr:colOff>9525</xdr:colOff>
                    <xdr:row>6</xdr:row>
                    <xdr:rowOff>0</xdr:rowOff>
                  </from>
                  <to>
                    <xdr:col>12</xdr:col>
                    <xdr:colOff>228600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" r:id="rId13" name="Check Box 10">
              <controlPr defaultSize="0" autoFill="0" autoLine="0" autoPict="0">
                <anchor moveWithCells="1">
                  <from>
                    <xdr:col>12</xdr:col>
                    <xdr:colOff>9525</xdr:colOff>
                    <xdr:row>7</xdr:row>
                    <xdr:rowOff>0</xdr:rowOff>
                  </from>
                  <to>
                    <xdr:col>12</xdr:col>
                    <xdr:colOff>228600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5" r:id="rId14" name="Check Box 11">
              <controlPr defaultSize="0" autoFill="0" autoLine="0" autoPict="0">
                <anchor moveWithCells="1">
                  <from>
                    <xdr:col>12</xdr:col>
                    <xdr:colOff>9525</xdr:colOff>
                    <xdr:row>8</xdr:row>
                    <xdr:rowOff>0</xdr:rowOff>
                  </from>
                  <to>
                    <xdr:col>12</xdr:col>
                    <xdr:colOff>228600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6" r:id="rId15" name="Check Box 12">
              <controlPr defaultSize="0" autoFill="0" autoLine="0" autoPict="0">
                <anchor moveWithCells="1">
                  <from>
                    <xdr:col>12</xdr:col>
                    <xdr:colOff>9525</xdr:colOff>
                    <xdr:row>9</xdr:row>
                    <xdr:rowOff>0</xdr:rowOff>
                  </from>
                  <to>
                    <xdr:col>12</xdr:col>
                    <xdr:colOff>228600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7" r:id="rId16" name="Check Box 13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0</xdr:rowOff>
                  </from>
                  <to>
                    <xdr:col>10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8" r:id="rId17" name="Check Box 14">
              <controlPr defaultSize="0" autoFill="0" autoLine="0" autoPict="0">
                <anchor moveWithCells="1">
                  <from>
                    <xdr:col>12</xdr:col>
                    <xdr:colOff>9525</xdr:colOff>
                    <xdr:row>10</xdr:row>
                    <xdr:rowOff>0</xdr:rowOff>
                  </from>
                  <to>
                    <xdr:col>13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9" r:id="rId18" name="Check Box 15">
              <controlPr defaultSize="0" autoFill="0" autoLine="0" autoPict="0">
                <anchor moveWithCells="1">
                  <from>
                    <xdr:col>10</xdr:col>
                    <xdr:colOff>9525</xdr:colOff>
                    <xdr:row>39</xdr:row>
                    <xdr:rowOff>28575</xdr:rowOff>
                  </from>
                  <to>
                    <xdr:col>11</xdr:col>
                    <xdr:colOff>276225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0" r:id="rId19" name="Check Box 16">
              <controlPr defaultSize="0" autoFill="0" autoLine="0" autoPict="0">
                <anchor moveWithCells="1">
                  <from>
                    <xdr:col>10</xdr:col>
                    <xdr:colOff>9525</xdr:colOff>
                    <xdr:row>40</xdr:row>
                    <xdr:rowOff>0</xdr:rowOff>
                  </from>
                  <to>
                    <xdr:col>11</xdr:col>
                    <xdr:colOff>276225</xdr:colOff>
                    <xdr:row>41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R68"/>
  <sheetViews>
    <sheetView topLeftCell="A28" zoomScaleNormal="100" workbookViewId="0">
      <selection activeCell="G47" sqref="G47"/>
    </sheetView>
  </sheetViews>
  <sheetFormatPr defaultRowHeight="12"/>
  <cols>
    <col min="1" max="1" width="2.140625" style="67" customWidth="1"/>
    <col min="2" max="2" width="15.7109375" style="67" customWidth="1"/>
    <col min="3" max="3" width="1.7109375" style="67" customWidth="1"/>
    <col min="4" max="4" width="8.7109375" style="67" customWidth="1"/>
    <col min="5" max="5" width="1.5703125" style="67" customWidth="1"/>
    <col min="6" max="6" width="1.85546875" style="67" customWidth="1"/>
    <col min="7" max="7" width="23.7109375" style="67" customWidth="1"/>
    <col min="8" max="8" width="1.7109375" style="67" customWidth="1"/>
    <col min="9" max="9" width="7" style="67" customWidth="1"/>
    <col min="10" max="10" width="1.7109375" style="67" customWidth="1"/>
    <col min="11" max="11" width="7" style="67" customWidth="1"/>
    <col min="12" max="12" width="1.7109375" style="67" customWidth="1"/>
    <col min="13" max="13" width="7.5703125" style="67" customWidth="1"/>
    <col min="14" max="14" width="2.140625" style="67" customWidth="1"/>
    <col min="15" max="15" width="7.140625" style="67" customWidth="1"/>
    <col min="16" max="16" width="1.7109375" style="67" customWidth="1"/>
    <col min="17" max="17" width="8.7109375" style="67" customWidth="1"/>
    <col min="18" max="18" width="2.7109375" style="67" customWidth="1"/>
    <col min="19" max="16384" width="9.140625" style="67"/>
  </cols>
  <sheetData>
    <row r="1" spans="1:18" ht="18" customHeight="1">
      <c r="B1" s="625" t="s">
        <v>453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</row>
    <row r="2" spans="1:18" ht="12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</row>
    <row r="3" spans="1:18" ht="12" customHeight="1">
      <c r="A3" s="68"/>
      <c r="B3" s="627" t="s">
        <v>454</v>
      </c>
      <c r="C3" s="627"/>
      <c r="D3" s="627"/>
      <c r="E3" s="627"/>
      <c r="F3" s="76"/>
      <c r="G3" s="629"/>
      <c r="H3" s="629"/>
      <c r="I3" s="629"/>
      <c r="J3" s="169" t="s">
        <v>197</v>
      </c>
      <c r="K3" s="629"/>
      <c r="L3" s="629"/>
      <c r="M3" s="629"/>
      <c r="N3" s="629"/>
      <c r="O3" s="629"/>
      <c r="P3" s="629"/>
      <c r="Q3" s="629"/>
      <c r="R3" s="69"/>
    </row>
    <row r="4" spans="1:18" ht="12" customHeight="1">
      <c r="A4" s="68"/>
      <c r="B4" s="627" t="s">
        <v>54</v>
      </c>
      <c r="C4" s="627"/>
      <c r="D4" s="627"/>
      <c r="E4" s="627"/>
      <c r="F4" s="76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9"/>
    </row>
    <row r="5" spans="1:18" ht="12" customHeight="1">
      <c r="A5" s="68"/>
      <c r="B5" s="627" t="s">
        <v>198</v>
      </c>
      <c r="C5" s="627"/>
      <c r="D5" s="627"/>
      <c r="E5" s="627"/>
      <c r="F5" s="76"/>
      <c r="G5" s="628"/>
      <c r="H5" s="628"/>
      <c r="I5" s="628"/>
      <c r="J5" s="169" t="s">
        <v>197</v>
      </c>
      <c r="K5" s="630"/>
      <c r="L5" s="630"/>
      <c r="M5" s="630"/>
      <c r="N5" s="630"/>
      <c r="O5" s="630"/>
      <c r="P5" s="630"/>
      <c r="Q5" s="630"/>
      <c r="R5" s="69"/>
    </row>
    <row r="6" spans="1:18" ht="12" customHeight="1">
      <c r="A6" s="68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69"/>
    </row>
    <row r="7" spans="1:18" ht="12" customHeight="1">
      <c r="A7" s="68"/>
      <c r="B7" s="530" t="s">
        <v>348</v>
      </c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28"/>
      <c r="N7" s="28"/>
      <c r="O7" s="204"/>
      <c r="P7" s="204"/>
      <c r="Q7" s="204"/>
      <c r="R7" s="69"/>
    </row>
    <row r="8" spans="1:18" ht="12" customHeight="1">
      <c r="A8" s="68"/>
      <c r="B8" s="203" t="s">
        <v>294</v>
      </c>
      <c r="C8" s="203"/>
      <c r="D8" s="203"/>
      <c r="E8" s="203"/>
      <c r="F8" s="203"/>
      <c r="G8" s="203"/>
      <c r="H8" s="203"/>
      <c r="I8" s="203"/>
      <c r="J8" s="208"/>
      <c r="K8" s="208"/>
      <c r="L8" s="204"/>
      <c r="M8" s="19"/>
      <c r="N8" s="19"/>
      <c r="O8" s="204"/>
      <c r="P8" s="204"/>
      <c r="Q8" s="204"/>
      <c r="R8" s="69"/>
    </row>
    <row r="9" spans="1:18" ht="4.5" customHeight="1">
      <c r="A9" s="70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72"/>
    </row>
    <row r="10" spans="1:18" ht="18" customHeight="1">
      <c r="A10" s="68"/>
      <c r="B10" s="76" t="s">
        <v>199</v>
      </c>
      <c r="C10" s="76"/>
      <c r="D10" s="76"/>
      <c r="E10" s="69"/>
      <c r="F10" s="68"/>
      <c r="G10" s="76"/>
      <c r="H10" s="76"/>
      <c r="I10" s="76"/>
      <c r="J10" s="76"/>
      <c r="K10" s="76" t="s">
        <v>38</v>
      </c>
      <c r="L10" s="76"/>
      <c r="M10" s="76"/>
      <c r="N10" s="76"/>
      <c r="O10" s="76"/>
      <c r="P10" s="76"/>
      <c r="Q10" s="71"/>
      <c r="R10" s="69"/>
    </row>
    <row r="11" spans="1:18" ht="12" customHeight="1">
      <c r="A11" s="68"/>
      <c r="B11" s="71"/>
      <c r="C11" s="76"/>
      <c r="D11" s="71"/>
      <c r="E11" s="69"/>
      <c r="F11" s="68"/>
      <c r="G11" s="76" t="s">
        <v>200</v>
      </c>
      <c r="H11" s="76"/>
      <c r="I11" s="76"/>
      <c r="J11" s="114"/>
      <c r="K11" s="114"/>
      <c r="L11" s="76"/>
      <c r="M11" s="76"/>
      <c r="N11" s="76"/>
      <c r="O11" s="76"/>
      <c r="P11" s="76"/>
      <c r="Q11" s="76"/>
      <c r="R11" s="69"/>
    </row>
    <row r="12" spans="1:18" ht="12" customHeight="1">
      <c r="A12" s="68"/>
      <c r="B12" s="71"/>
      <c r="C12" s="76"/>
      <c r="D12" s="71"/>
      <c r="E12" s="69"/>
      <c r="F12" s="68"/>
      <c r="G12" s="71"/>
      <c r="H12" s="76"/>
      <c r="I12" s="114"/>
      <c r="J12" s="114"/>
      <c r="K12" s="71"/>
      <c r="L12" s="76"/>
      <c r="M12" s="71"/>
      <c r="N12" s="76"/>
      <c r="O12" s="71"/>
      <c r="P12" s="76"/>
      <c r="Q12" s="71">
        <f>M12+O12+K12</f>
        <v>0</v>
      </c>
      <c r="R12" s="69"/>
    </row>
    <row r="13" spans="1:18" ht="12" customHeight="1">
      <c r="A13" s="68"/>
      <c r="B13" s="71"/>
      <c r="C13" s="76"/>
      <c r="D13" s="71"/>
      <c r="E13" s="69"/>
      <c r="F13" s="68"/>
      <c r="G13" s="73"/>
      <c r="H13" s="76"/>
      <c r="I13" s="114"/>
      <c r="J13" s="114"/>
      <c r="K13" s="73"/>
      <c r="L13" s="76"/>
      <c r="M13" s="71"/>
      <c r="N13" s="76"/>
      <c r="O13" s="71"/>
      <c r="P13" s="76"/>
      <c r="Q13" s="71">
        <f>M13+O13+K13</f>
        <v>0</v>
      </c>
      <c r="R13" s="69"/>
    </row>
    <row r="14" spans="1:18" ht="12" customHeight="1">
      <c r="A14" s="68"/>
      <c r="B14" s="71"/>
      <c r="C14" s="76"/>
      <c r="D14" s="71"/>
      <c r="E14" s="69"/>
      <c r="F14" s="68"/>
      <c r="G14" s="73"/>
      <c r="H14" s="76"/>
      <c r="I14" s="114"/>
      <c r="J14" s="114"/>
      <c r="K14" s="73"/>
      <c r="L14" s="76"/>
      <c r="M14" s="71"/>
      <c r="N14" s="76"/>
      <c r="O14" s="71"/>
      <c r="P14" s="76"/>
      <c r="Q14" s="71">
        <f>M14+O14+K14</f>
        <v>0</v>
      </c>
      <c r="R14" s="69"/>
    </row>
    <row r="15" spans="1:18" ht="12" customHeight="1">
      <c r="A15" s="68"/>
      <c r="B15" s="71"/>
      <c r="C15" s="76"/>
      <c r="D15" s="71"/>
      <c r="E15" s="69"/>
      <c r="F15" s="68"/>
      <c r="G15" s="73"/>
      <c r="H15" s="76"/>
      <c r="I15" s="114"/>
      <c r="J15" s="114"/>
      <c r="K15" s="73"/>
      <c r="L15" s="76"/>
      <c r="M15" s="71"/>
      <c r="N15" s="76"/>
      <c r="O15" s="71"/>
      <c r="P15" s="76"/>
      <c r="Q15" s="71">
        <f>M15+O15+K15</f>
        <v>0</v>
      </c>
      <c r="R15" s="69"/>
    </row>
    <row r="16" spans="1:18" ht="12" customHeight="1">
      <c r="A16" s="68"/>
      <c r="B16" s="71"/>
      <c r="C16" s="76"/>
      <c r="D16" s="71"/>
      <c r="E16" s="69"/>
      <c r="F16" s="68"/>
      <c r="G16" s="73" t="s">
        <v>53</v>
      </c>
      <c r="H16" s="76"/>
      <c r="I16" s="114"/>
      <c r="J16" s="114"/>
      <c r="K16" s="204" t="s">
        <v>343</v>
      </c>
      <c r="L16" s="76"/>
      <c r="M16" s="76"/>
      <c r="N16" s="76"/>
      <c r="O16" s="76"/>
      <c r="P16" s="76"/>
      <c r="Q16" s="71">
        <f>SUM(Q12:Q15)</f>
        <v>0</v>
      </c>
      <c r="R16" s="69"/>
    </row>
    <row r="17" spans="1:18" ht="12" customHeight="1">
      <c r="A17" s="68"/>
      <c r="B17" s="71"/>
      <c r="C17" s="76"/>
      <c r="D17" s="71"/>
      <c r="E17" s="69"/>
      <c r="F17" s="68"/>
      <c r="G17" s="71"/>
      <c r="H17" s="76"/>
      <c r="I17" s="114"/>
      <c r="J17" s="114"/>
      <c r="K17" s="114"/>
      <c r="L17" s="76"/>
      <c r="M17" s="76"/>
      <c r="N17" s="76"/>
      <c r="O17" s="76"/>
      <c r="P17" s="76"/>
      <c r="Q17" s="76"/>
      <c r="R17" s="69"/>
    </row>
    <row r="18" spans="1:18" ht="12" customHeight="1">
      <c r="A18" s="68"/>
      <c r="B18" s="71"/>
      <c r="C18" s="76"/>
      <c r="D18" s="71"/>
      <c r="E18" s="69"/>
      <c r="F18" s="68"/>
      <c r="G18" s="73"/>
      <c r="H18" s="76"/>
      <c r="I18" s="114"/>
      <c r="J18" s="114"/>
      <c r="K18" s="170" t="s">
        <v>324</v>
      </c>
      <c r="L18" s="76"/>
      <c r="M18" s="76"/>
      <c r="N18" s="76"/>
      <c r="O18" s="76"/>
      <c r="P18" s="76"/>
      <c r="Q18" s="76"/>
      <c r="R18" s="69"/>
    </row>
    <row r="19" spans="1:18" ht="13.5" customHeight="1" thickBot="1">
      <c r="A19" s="68"/>
      <c r="B19" s="76" t="s">
        <v>201</v>
      </c>
      <c r="C19" s="76"/>
      <c r="D19" s="74">
        <f>SUM(D11:D18)</f>
        <v>0</v>
      </c>
      <c r="E19" s="69"/>
      <c r="F19" s="68"/>
      <c r="G19" s="73"/>
      <c r="H19" s="76"/>
      <c r="I19" s="114"/>
      <c r="J19" s="114"/>
      <c r="K19" s="204" t="s">
        <v>202</v>
      </c>
      <c r="L19" s="76"/>
      <c r="M19" s="76"/>
      <c r="N19" s="76"/>
      <c r="O19" s="76"/>
      <c r="P19" s="76"/>
      <c r="Q19" s="74">
        <f>Q10+Q16-Q18</f>
        <v>0</v>
      </c>
      <c r="R19" s="69"/>
    </row>
    <row r="20" spans="1:18" ht="12" customHeight="1" thickTop="1">
      <c r="A20" s="70"/>
      <c r="B20" s="71"/>
      <c r="C20" s="71"/>
      <c r="D20" s="355"/>
      <c r="E20" s="72"/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2"/>
    </row>
    <row r="21" spans="1:18" ht="12" customHeight="1">
      <c r="A21" s="68"/>
      <c r="B21" s="304"/>
      <c r="C21" s="304"/>
      <c r="D21" s="340"/>
      <c r="E21" s="69"/>
      <c r="F21" s="68"/>
      <c r="G21" s="304"/>
      <c r="H21" s="304"/>
      <c r="I21" s="71"/>
      <c r="J21" s="304"/>
      <c r="K21" s="71"/>
      <c r="L21" s="304"/>
      <c r="M21" s="71"/>
      <c r="N21" s="304"/>
      <c r="O21" s="71"/>
      <c r="P21" s="304"/>
      <c r="Q21" s="71"/>
      <c r="R21" s="69"/>
    </row>
    <row r="22" spans="1:18" ht="12" customHeight="1">
      <c r="A22" s="68"/>
      <c r="B22" s="76" t="s">
        <v>203</v>
      </c>
      <c r="C22" s="76"/>
      <c r="D22" s="75"/>
      <c r="E22" s="69"/>
      <c r="F22" s="292"/>
      <c r="G22" s="76" t="s">
        <v>360</v>
      </c>
      <c r="H22" s="76"/>
      <c r="I22" s="219"/>
      <c r="J22" s="231"/>
      <c r="K22" s="219"/>
      <c r="L22" s="76"/>
      <c r="M22" s="71"/>
      <c r="N22" s="76"/>
      <c r="O22" s="71"/>
      <c r="P22" s="76"/>
      <c r="Q22" s="71">
        <f>M22+O22+K22+I22</f>
        <v>0</v>
      </c>
      <c r="R22" s="69"/>
    </row>
    <row r="23" spans="1:18" ht="12" customHeight="1">
      <c r="A23" s="68"/>
      <c r="B23" s="76" t="s">
        <v>204</v>
      </c>
      <c r="C23" s="76"/>
      <c r="D23" s="71"/>
      <c r="E23" s="69"/>
      <c r="F23" s="292"/>
      <c r="G23" s="76" t="s">
        <v>361</v>
      </c>
      <c r="H23" s="76"/>
      <c r="I23" s="219"/>
      <c r="J23" s="208"/>
      <c r="K23" s="219"/>
      <c r="L23" s="76"/>
      <c r="M23" s="71"/>
      <c r="N23" s="76"/>
      <c r="O23" s="71"/>
      <c r="P23" s="76"/>
      <c r="Q23" s="71">
        <f t="shared" ref="Q23:Q54" si="0">M23+O23+K23+I23</f>
        <v>0</v>
      </c>
      <c r="R23" s="69"/>
    </row>
    <row r="24" spans="1:18" ht="12" customHeight="1" thickBot="1">
      <c r="A24" s="68"/>
      <c r="B24" s="76" t="s">
        <v>205</v>
      </c>
      <c r="C24" s="76"/>
      <c r="D24" s="179">
        <f>IF(D23="",0,(ROUND((D23/D22),4)))</f>
        <v>0</v>
      </c>
      <c r="E24" s="69"/>
      <c r="F24" s="292"/>
      <c r="G24" s="76" t="s">
        <v>206</v>
      </c>
      <c r="H24" s="76"/>
      <c r="I24" s="219"/>
      <c r="J24" s="208"/>
      <c r="K24" s="219"/>
      <c r="L24" s="76"/>
      <c r="M24" s="71"/>
      <c r="N24" s="76"/>
      <c r="O24" s="71"/>
      <c r="P24" s="76"/>
      <c r="Q24" s="71">
        <f t="shared" si="0"/>
        <v>0</v>
      </c>
      <c r="R24" s="69"/>
    </row>
    <row r="25" spans="1:18" ht="12" customHeight="1" thickTop="1">
      <c r="A25" s="70"/>
      <c r="B25" s="71"/>
      <c r="C25" s="71"/>
      <c r="D25" s="71"/>
      <c r="E25" s="72"/>
      <c r="F25" s="292"/>
      <c r="G25" s="76" t="s">
        <v>40</v>
      </c>
      <c r="H25" s="76"/>
      <c r="I25" s="219"/>
      <c r="J25" s="208"/>
      <c r="K25" s="219"/>
      <c r="L25" s="76"/>
      <c r="M25" s="71"/>
      <c r="N25" s="76"/>
      <c r="O25" s="71"/>
      <c r="P25" s="76"/>
      <c r="Q25" s="71">
        <f t="shared" si="0"/>
        <v>0</v>
      </c>
      <c r="R25" s="69"/>
    </row>
    <row r="26" spans="1:18" ht="12" customHeight="1">
      <c r="A26" s="68"/>
      <c r="B26" s="310"/>
      <c r="C26" s="310"/>
      <c r="D26" s="310"/>
      <c r="E26" s="69"/>
      <c r="F26" s="292"/>
      <c r="G26" s="76" t="s">
        <v>48</v>
      </c>
      <c r="H26" s="76"/>
      <c r="I26" s="219"/>
      <c r="J26" s="208"/>
      <c r="K26" s="219"/>
      <c r="L26" s="76"/>
      <c r="M26" s="71"/>
      <c r="N26" s="170"/>
      <c r="O26" s="71"/>
      <c r="P26" s="76"/>
      <c r="Q26" s="71">
        <f t="shared" si="0"/>
        <v>0</v>
      </c>
      <c r="R26" s="69"/>
    </row>
    <row r="27" spans="1:18" ht="12" customHeight="1">
      <c r="A27" s="68"/>
      <c r="B27" s="310"/>
      <c r="C27" s="310"/>
      <c r="D27" s="310"/>
      <c r="E27" s="69"/>
      <c r="F27" s="292"/>
      <c r="G27" s="76" t="s">
        <v>207</v>
      </c>
      <c r="H27" s="76"/>
      <c r="I27" s="219"/>
      <c r="J27" s="208"/>
      <c r="K27" s="219"/>
      <c r="L27" s="76"/>
      <c r="M27" s="71"/>
      <c r="N27" s="170"/>
      <c r="O27" s="71"/>
      <c r="P27" s="76"/>
      <c r="Q27" s="71">
        <f t="shared" si="0"/>
        <v>0</v>
      </c>
      <c r="R27" s="69"/>
    </row>
    <row r="28" spans="1:18" ht="12" customHeight="1">
      <c r="A28" s="68"/>
      <c r="B28" s="304" t="s">
        <v>511</v>
      </c>
      <c r="C28" s="304"/>
      <c r="D28" s="71"/>
      <c r="E28" s="69"/>
      <c r="F28" s="292"/>
      <c r="G28" s="76" t="s">
        <v>41</v>
      </c>
      <c r="H28" s="76"/>
      <c r="I28" s="219"/>
      <c r="J28" s="208"/>
      <c r="K28" s="219"/>
      <c r="L28" s="76"/>
      <c r="M28" s="71"/>
      <c r="N28" s="170"/>
      <c r="O28" s="71"/>
      <c r="P28" s="76"/>
      <c r="Q28" s="71">
        <f t="shared" si="0"/>
        <v>0</v>
      </c>
      <c r="R28" s="69"/>
    </row>
    <row r="29" spans="1:18" ht="12" customHeight="1">
      <c r="A29" s="68"/>
      <c r="B29" s="304" t="s">
        <v>42</v>
      </c>
      <c r="C29" s="304"/>
      <c r="D29" s="71"/>
      <c r="E29" s="69"/>
      <c r="F29" s="292"/>
      <c r="G29" s="76" t="s">
        <v>39</v>
      </c>
      <c r="H29" s="76"/>
      <c r="I29" s="219"/>
      <c r="J29" s="208"/>
      <c r="K29" s="219"/>
      <c r="L29" s="76"/>
      <c r="M29" s="71"/>
      <c r="N29" s="170"/>
      <c r="O29" s="71"/>
      <c r="P29" s="76"/>
      <c r="Q29" s="71">
        <f t="shared" si="0"/>
        <v>0</v>
      </c>
      <c r="R29" s="69"/>
    </row>
    <row r="30" spans="1:18" ht="12" customHeight="1">
      <c r="A30" s="68"/>
      <c r="B30" s="304" t="s">
        <v>512</v>
      </c>
      <c r="C30" s="304"/>
      <c r="D30" s="71"/>
      <c r="E30" s="69"/>
      <c r="F30" s="292"/>
      <c r="G30" s="76" t="s">
        <v>7</v>
      </c>
      <c r="H30" s="76"/>
      <c r="I30" s="219"/>
      <c r="J30" s="208"/>
      <c r="K30" s="219"/>
      <c r="L30" s="76"/>
      <c r="M30" s="71"/>
      <c r="N30" s="170"/>
      <c r="O30" s="71"/>
      <c r="P30" s="76"/>
      <c r="Q30" s="71">
        <f t="shared" si="0"/>
        <v>0</v>
      </c>
      <c r="R30" s="69"/>
    </row>
    <row r="31" spans="1:18" ht="12" customHeight="1">
      <c r="A31" s="68"/>
      <c r="B31" s="304" t="s">
        <v>39</v>
      </c>
      <c r="C31" s="304"/>
      <c r="D31" s="71"/>
      <c r="E31" s="69"/>
      <c r="F31" s="292"/>
      <c r="G31" s="76" t="s">
        <v>208</v>
      </c>
      <c r="H31" s="76"/>
      <c r="I31" s="219"/>
      <c r="J31" s="208"/>
      <c r="K31" s="219"/>
      <c r="L31" s="76"/>
      <c r="M31" s="71"/>
      <c r="N31" s="170"/>
      <c r="O31" s="71"/>
      <c r="P31" s="76"/>
      <c r="Q31" s="71">
        <f t="shared" si="0"/>
        <v>0</v>
      </c>
      <c r="R31" s="69"/>
    </row>
    <row r="32" spans="1:18" ht="12" customHeight="1">
      <c r="A32" s="68"/>
      <c r="B32" s="304" t="s">
        <v>7</v>
      </c>
      <c r="C32" s="304"/>
      <c r="D32" s="71"/>
      <c r="E32" s="69"/>
      <c r="F32" s="292"/>
      <c r="G32" s="76" t="s">
        <v>209</v>
      </c>
      <c r="H32" s="76"/>
      <c r="I32" s="219"/>
      <c r="J32" s="208"/>
      <c r="K32" s="219"/>
      <c r="L32" s="76"/>
      <c r="M32" s="71"/>
      <c r="N32" s="170"/>
      <c r="O32" s="71"/>
      <c r="P32" s="76"/>
      <c r="Q32" s="71">
        <f t="shared" si="0"/>
        <v>0</v>
      </c>
      <c r="R32" s="69"/>
    </row>
    <row r="33" spans="1:18" ht="12" customHeight="1">
      <c r="A33" s="68"/>
      <c r="B33" s="304" t="s">
        <v>513</v>
      </c>
      <c r="C33" s="304"/>
      <c r="D33" s="71"/>
      <c r="E33" s="69"/>
      <c r="F33" s="292"/>
      <c r="G33" s="76" t="s">
        <v>210</v>
      </c>
      <c r="H33" s="76"/>
      <c r="I33" s="219"/>
      <c r="J33" s="208"/>
      <c r="K33" s="219"/>
      <c r="L33" s="76"/>
      <c r="M33" s="71"/>
      <c r="N33" s="170"/>
      <c r="O33" s="71"/>
      <c r="P33" s="76"/>
      <c r="Q33" s="71">
        <f t="shared" si="0"/>
        <v>0</v>
      </c>
      <c r="R33" s="69"/>
    </row>
    <row r="34" spans="1:18" ht="12" customHeight="1">
      <c r="A34" s="68"/>
      <c r="B34" s="304" t="s">
        <v>514</v>
      </c>
      <c r="C34" s="304"/>
      <c r="D34" s="71"/>
      <c r="E34" s="69"/>
      <c r="F34" s="292"/>
      <c r="G34" s="76" t="s">
        <v>211</v>
      </c>
      <c r="H34" s="76"/>
      <c r="I34" s="219"/>
      <c r="J34" s="208"/>
      <c r="K34" s="219"/>
      <c r="L34" s="76"/>
      <c r="M34" s="71"/>
      <c r="N34" s="170"/>
      <c r="O34" s="71"/>
      <c r="P34" s="76"/>
      <c r="Q34" s="71">
        <f t="shared" si="0"/>
        <v>0</v>
      </c>
      <c r="R34" s="69"/>
    </row>
    <row r="35" spans="1:18" ht="12" customHeight="1">
      <c r="A35" s="68"/>
      <c r="B35" s="71"/>
      <c r="C35" s="304"/>
      <c r="D35" s="71"/>
      <c r="E35" s="69"/>
      <c r="F35" s="292"/>
      <c r="G35" s="76" t="s">
        <v>455</v>
      </c>
      <c r="H35" s="76"/>
      <c r="I35" s="219"/>
      <c r="J35" s="208"/>
      <c r="K35" s="219"/>
      <c r="L35" s="76"/>
      <c r="M35" s="71"/>
      <c r="N35" s="170"/>
      <c r="O35" s="71"/>
      <c r="P35" s="76"/>
      <c r="Q35" s="71">
        <f t="shared" si="0"/>
        <v>0</v>
      </c>
      <c r="R35" s="69"/>
    </row>
    <row r="36" spans="1:18" ht="12" customHeight="1">
      <c r="A36" s="68"/>
      <c r="B36" s="71"/>
      <c r="C36" s="304"/>
      <c r="D36" s="71"/>
      <c r="E36" s="69"/>
      <c r="F36" s="292"/>
      <c r="G36" s="204" t="s">
        <v>49</v>
      </c>
      <c r="H36" s="204"/>
      <c r="I36" s="219"/>
      <c r="J36" s="208"/>
      <c r="K36" s="219"/>
      <c r="L36" s="204"/>
      <c r="M36" s="71"/>
      <c r="N36" s="204"/>
      <c r="O36" s="71"/>
      <c r="P36" s="204"/>
      <c r="Q36" s="71">
        <f t="shared" si="0"/>
        <v>0</v>
      </c>
      <c r="R36" s="69"/>
    </row>
    <row r="37" spans="1:18" ht="12" customHeight="1">
      <c r="A37" s="68"/>
      <c r="B37" s="71"/>
      <c r="C37" s="304"/>
      <c r="D37" s="71"/>
      <c r="E37" s="69"/>
      <c r="F37" s="292"/>
      <c r="G37" s="204" t="s">
        <v>212</v>
      </c>
      <c r="H37" s="204"/>
      <c r="I37" s="219"/>
      <c r="J37" s="208"/>
      <c r="K37" s="219"/>
      <c r="L37" s="204"/>
      <c r="M37" s="71"/>
      <c r="N37" s="204"/>
      <c r="O37" s="71"/>
      <c r="P37" s="204"/>
      <c r="Q37" s="71">
        <f t="shared" si="0"/>
        <v>0</v>
      </c>
      <c r="R37" s="69"/>
    </row>
    <row r="38" spans="1:18" ht="12" customHeight="1">
      <c r="A38" s="68"/>
      <c r="B38" s="304"/>
      <c r="C38" s="304"/>
      <c r="D38" s="304"/>
      <c r="E38" s="69"/>
      <c r="F38" s="292"/>
      <c r="G38" s="204" t="s">
        <v>213</v>
      </c>
      <c r="H38" s="204"/>
      <c r="I38" s="219"/>
      <c r="J38" s="208"/>
      <c r="K38" s="219"/>
      <c r="L38" s="204"/>
      <c r="M38" s="71"/>
      <c r="N38" s="204"/>
      <c r="O38" s="71"/>
      <c r="P38" s="204"/>
      <c r="Q38" s="71">
        <f t="shared" si="0"/>
        <v>0</v>
      </c>
      <c r="R38" s="69"/>
    </row>
    <row r="39" spans="1:18" ht="12" customHeight="1" thickBot="1">
      <c r="A39" s="68"/>
      <c r="B39" s="304" t="s">
        <v>515</v>
      </c>
      <c r="C39" s="304"/>
      <c r="D39" s="74">
        <f>SUM(D28:D37)</f>
        <v>0</v>
      </c>
      <c r="E39" s="69"/>
      <c r="F39" s="292"/>
      <c r="G39" s="204" t="s">
        <v>42</v>
      </c>
      <c r="H39" s="204"/>
      <c r="I39" s="219"/>
      <c r="J39" s="208"/>
      <c r="K39" s="219"/>
      <c r="L39" s="204"/>
      <c r="M39" s="71"/>
      <c r="N39" s="204"/>
      <c r="O39" s="71"/>
      <c r="P39" s="204"/>
      <c r="Q39" s="71">
        <f t="shared" si="0"/>
        <v>0</v>
      </c>
      <c r="R39" s="69"/>
    </row>
    <row r="40" spans="1:18" ht="12" customHeight="1" thickTop="1">
      <c r="A40" s="68"/>
      <c r="B40" s="75"/>
      <c r="C40" s="75"/>
      <c r="D40" s="356"/>
      <c r="E40" s="69"/>
      <c r="F40" s="292"/>
      <c r="G40" s="204" t="s">
        <v>43</v>
      </c>
      <c r="H40" s="204"/>
      <c r="I40" s="219"/>
      <c r="J40" s="208"/>
      <c r="K40" s="219"/>
      <c r="L40" s="204"/>
      <c r="M40" s="71"/>
      <c r="N40" s="204"/>
      <c r="O40" s="71"/>
      <c r="P40" s="204"/>
      <c r="Q40" s="71">
        <f t="shared" si="0"/>
        <v>0</v>
      </c>
      <c r="R40" s="69"/>
    </row>
    <row r="41" spans="1:18" ht="12" customHeight="1">
      <c r="A41" s="64"/>
      <c r="B41" s="304"/>
      <c r="C41" s="304"/>
      <c r="D41" s="304"/>
      <c r="E41" s="66"/>
      <c r="F41" s="292"/>
      <c r="G41" s="204" t="s">
        <v>46</v>
      </c>
      <c r="H41" s="204"/>
      <c r="I41" s="219"/>
      <c r="J41" s="208"/>
      <c r="K41" s="219"/>
      <c r="L41" s="204"/>
      <c r="M41" s="71"/>
      <c r="N41" s="204"/>
      <c r="O41" s="71"/>
      <c r="P41" s="204"/>
      <c r="Q41" s="71">
        <f t="shared" si="0"/>
        <v>0</v>
      </c>
      <c r="R41" s="69"/>
    </row>
    <row r="42" spans="1:18" ht="12" customHeight="1">
      <c r="A42" s="68"/>
      <c r="B42" s="76" t="s">
        <v>52</v>
      </c>
      <c r="C42" s="76"/>
      <c r="D42" s="71"/>
      <c r="E42" s="69"/>
      <c r="F42" s="292"/>
      <c r="G42" s="204" t="s">
        <v>45</v>
      </c>
      <c r="H42" s="204"/>
      <c r="I42" s="219"/>
      <c r="J42" s="208"/>
      <c r="K42" s="219"/>
      <c r="L42" s="204"/>
      <c r="M42" s="71"/>
      <c r="N42" s="204"/>
      <c r="O42" s="71"/>
      <c r="P42" s="204"/>
      <c r="Q42" s="71">
        <f t="shared" si="0"/>
        <v>0</v>
      </c>
      <c r="R42" s="69"/>
    </row>
    <row r="43" spans="1:18" ht="12" customHeight="1">
      <c r="A43" s="68"/>
      <c r="B43" s="76" t="s">
        <v>51</v>
      </c>
      <c r="C43" s="76"/>
      <c r="D43" s="71"/>
      <c r="E43" s="69"/>
      <c r="F43" s="292"/>
      <c r="G43" s="204" t="s">
        <v>44</v>
      </c>
      <c r="H43" s="204"/>
      <c r="I43" s="219"/>
      <c r="J43" s="208"/>
      <c r="K43" s="219"/>
      <c r="L43" s="204"/>
      <c r="M43" s="71"/>
      <c r="N43" s="204"/>
      <c r="O43" s="71"/>
      <c r="P43" s="204"/>
      <c r="Q43" s="71">
        <f t="shared" si="0"/>
        <v>0</v>
      </c>
      <c r="R43" s="69"/>
    </row>
    <row r="44" spans="1:18" ht="12" customHeight="1" thickBot="1">
      <c r="A44" s="68"/>
      <c r="B44" s="76" t="s">
        <v>205</v>
      </c>
      <c r="C44" s="76"/>
      <c r="D44" s="179">
        <f>IF(D43="",0,(ROUND((D43/D42),4)))</f>
        <v>0</v>
      </c>
      <c r="E44" s="69"/>
      <c r="F44" s="292"/>
      <c r="G44" s="204" t="s">
        <v>47</v>
      </c>
      <c r="H44" s="204"/>
      <c r="I44" s="219"/>
      <c r="J44" s="208"/>
      <c r="K44" s="219"/>
      <c r="L44" s="204"/>
      <c r="M44" s="71"/>
      <c r="N44" s="204"/>
      <c r="O44" s="71"/>
      <c r="P44" s="204"/>
      <c r="Q44" s="71">
        <f t="shared" si="0"/>
        <v>0</v>
      </c>
      <c r="R44" s="69"/>
    </row>
    <row r="45" spans="1:18" ht="12" customHeight="1" thickTop="1">
      <c r="A45" s="68"/>
      <c r="B45" s="76"/>
      <c r="C45" s="76"/>
      <c r="D45" s="76"/>
      <c r="E45" s="69"/>
      <c r="F45" s="292"/>
      <c r="G45" s="204" t="s">
        <v>214</v>
      </c>
      <c r="H45" s="204"/>
      <c r="I45" s="219"/>
      <c r="J45" s="208"/>
      <c r="K45" s="219"/>
      <c r="L45" s="204"/>
      <c r="M45" s="71"/>
      <c r="N45" s="204"/>
      <c r="O45" s="71"/>
      <c r="P45" s="204"/>
      <c r="Q45" s="71">
        <f t="shared" si="0"/>
        <v>0</v>
      </c>
      <c r="R45" s="69"/>
    </row>
    <row r="46" spans="1:18" ht="12" customHeight="1">
      <c r="A46" s="64"/>
      <c r="B46" s="65"/>
      <c r="C46" s="65"/>
      <c r="D46" s="65"/>
      <c r="E46" s="66"/>
      <c r="F46" s="68"/>
      <c r="G46" s="204" t="s">
        <v>215</v>
      </c>
      <c r="H46" s="204"/>
      <c r="I46" s="219"/>
      <c r="J46" s="208"/>
      <c r="K46" s="219"/>
      <c r="L46" s="204"/>
      <c r="M46" s="71"/>
      <c r="N46" s="204"/>
      <c r="O46" s="71"/>
      <c r="P46" s="204"/>
      <c r="Q46" s="71">
        <f t="shared" si="0"/>
        <v>0</v>
      </c>
      <c r="R46" s="69"/>
    </row>
    <row r="47" spans="1:18" ht="12" customHeight="1">
      <c r="A47" s="68"/>
      <c r="B47" s="76" t="s">
        <v>216</v>
      </c>
      <c r="C47" s="76"/>
      <c r="D47" s="71"/>
      <c r="E47" s="69"/>
      <c r="F47" s="68"/>
      <c r="G47" s="220" t="s">
        <v>457</v>
      </c>
      <c r="H47" s="220"/>
      <c r="I47" s="219"/>
      <c r="J47" s="208"/>
      <c r="K47" s="219"/>
      <c r="L47" s="220"/>
      <c r="M47" s="71"/>
      <c r="N47" s="220"/>
      <c r="O47" s="71"/>
      <c r="P47" s="220"/>
      <c r="Q47" s="71">
        <f t="shared" si="0"/>
        <v>0</v>
      </c>
      <c r="R47" s="69"/>
    </row>
    <row r="48" spans="1:18" ht="12" customHeight="1">
      <c r="A48" s="68"/>
      <c r="B48" s="76" t="s">
        <v>7</v>
      </c>
      <c r="C48" s="76"/>
      <c r="D48" s="71"/>
      <c r="E48" s="69"/>
      <c r="F48" s="68"/>
      <c r="G48" s="204" t="s">
        <v>456</v>
      </c>
      <c r="H48" s="204"/>
      <c r="I48" s="219"/>
      <c r="J48" s="208"/>
      <c r="K48" s="219"/>
      <c r="L48" s="204"/>
      <c r="M48" s="71"/>
      <c r="N48" s="204"/>
      <c r="O48" s="71"/>
      <c r="P48" s="204"/>
      <c r="Q48" s="71">
        <f t="shared" si="0"/>
        <v>0</v>
      </c>
      <c r="R48" s="69"/>
    </row>
    <row r="49" spans="1:18" ht="12" customHeight="1">
      <c r="A49" s="68"/>
      <c r="B49" s="76" t="s">
        <v>39</v>
      </c>
      <c r="C49" s="76"/>
      <c r="D49" s="71"/>
      <c r="E49" s="69"/>
      <c r="F49" s="68"/>
      <c r="G49" s="71" t="s">
        <v>50</v>
      </c>
      <c r="H49" s="204"/>
      <c r="I49" s="221"/>
      <c r="J49" s="232"/>
      <c r="K49" s="221"/>
      <c r="L49" s="204"/>
      <c r="M49" s="71"/>
      <c r="N49" s="204"/>
      <c r="O49" s="71"/>
      <c r="P49" s="204"/>
      <c r="Q49" s="71">
        <f t="shared" si="0"/>
        <v>0</v>
      </c>
      <c r="R49" s="69"/>
    </row>
    <row r="50" spans="1:18" ht="12" customHeight="1">
      <c r="A50" s="68"/>
      <c r="B50" s="76" t="s">
        <v>195</v>
      </c>
      <c r="C50" s="76"/>
      <c r="D50" s="71"/>
      <c r="E50" s="69"/>
      <c r="F50" s="68"/>
      <c r="G50" s="73"/>
      <c r="H50" s="76"/>
      <c r="I50" s="221"/>
      <c r="J50" s="232"/>
      <c r="K50" s="221"/>
      <c r="L50" s="76"/>
      <c r="M50" s="71"/>
      <c r="N50" s="170"/>
      <c r="O50" s="71"/>
      <c r="P50" s="76"/>
      <c r="Q50" s="71">
        <f t="shared" si="0"/>
        <v>0</v>
      </c>
      <c r="R50" s="69"/>
    </row>
    <row r="51" spans="1:18" ht="12" customHeight="1">
      <c r="A51" s="68"/>
      <c r="B51" s="76" t="s">
        <v>217</v>
      </c>
      <c r="C51" s="76"/>
      <c r="D51" s="71"/>
      <c r="E51" s="69"/>
      <c r="F51" s="68"/>
      <c r="G51" s="71"/>
      <c r="H51" s="76"/>
      <c r="I51" s="221"/>
      <c r="J51" s="232"/>
      <c r="K51" s="221"/>
      <c r="L51" s="76"/>
      <c r="M51" s="71"/>
      <c r="N51" s="170"/>
      <c r="O51" s="71"/>
      <c r="P51" s="76"/>
      <c r="Q51" s="71">
        <f t="shared" si="0"/>
        <v>0</v>
      </c>
      <c r="R51" s="69"/>
    </row>
    <row r="52" spans="1:18" ht="12" customHeight="1">
      <c r="A52" s="68"/>
      <c r="B52" s="76" t="s">
        <v>47</v>
      </c>
      <c r="C52" s="76"/>
      <c r="D52" s="71"/>
      <c r="E52" s="69"/>
      <c r="F52" s="68"/>
      <c r="G52" s="71"/>
      <c r="H52" s="76"/>
      <c r="I52" s="221"/>
      <c r="J52" s="232"/>
      <c r="K52" s="221"/>
      <c r="L52" s="76"/>
      <c r="M52" s="71"/>
      <c r="N52" s="170"/>
      <c r="O52" s="71"/>
      <c r="P52" s="76"/>
      <c r="Q52" s="71">
        <f t="shared" si="0"/>
        <v>0</v>
      </c>
      <c r="R52" s="69"/>
    </row>
    <row r="53" spans="1:18" ht="12" customHeight="1">
      <c r="A53" s="68"/>
      <c r="B53" s="76" t="s">
        <v>218</v>
      </c>
      <c r="C53" s="76"/>
      <c r="D53" s="71"/>
      <c r="E53" s="69"/>
      <c r="F53" s="68"/>
      <c r="G53" s="71"/>
      <c r="H53" s="76"/>
      <c r="I53" s="221"/>
      <c r="J53" s="232"/>
      <c r="K53" s="221"/>
      <c r="L53" s="76"/>
      <c r="M53" s="71"/>
      <c r="N53" s="170"/>
      <c r="O53" s="71"/>
      <c r="P53" s="76"/>
      <c r="Q53" s="71">
        <f t="shared" si="0"/>
        <v>0</v>
      </c>
      <c r="R53" s="69"/>
    </row>
    <row r="54" spans="1:18" ht="12" customHeight="1">
      <c r="A54" s="68"/>
      <c r="B54" s="340" t="s">
        <v>554</v>
      </c>
      <c r="C54" s="76"/>
      <c r="D54" s="76"/>
      <c r="E54" s="69"/>
      <c r="F54" s="68"/>
      <c r="G54" s="71"/>
      <c r="H54" s="76"/>
      <c r="I54" s="221"/>
      <c r="J54" s="232"/>
      <c r="K54" s="221"/>
      <c r="L54" s="76"/>
      <c r="M54" s="71"/>
      <c r="N54" s="170"/>
      <c r="O54" s="71"/>
      <c r="P54" s="76"/>
      <c r="Q54" s="71">
        <f t="shared" si="0"/>
        <v>0</v>
      </c>
      <c r="R54" s="69"/>
    </row>
    <row r="55" spans="1:18" ht="12" customHeight="1" thickBot="1">
      <c r="A55" s="68"/>
      <c r="B55" s="76" t="s">
        <v>219</v>
      </c>
      <c r="C55" s="76"/>
      <c r="D55" s="74">
        <f>SUM(D47:D54)</f>
        <v>0</v>
      </c>
      <c r="E55" s="69"/>
      <c r="F55" s="68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69"/>
    </row>
    <row r="56" spans="1:18" ht="12" customHeight="1" thickTop="1">
      <c r="A56" s="68"/>
      <c r="B56" s="76"/>
      <c r="C56" s="76"/>
      <c r="D56" s="76"/>
      <c r="E56" s="69"/>
      <c r="F56" s="68"/>
      <c r="G56" s="71" t="s">
        <v>53</v>
      </c>
      <c r="H56" s="71"/>
      <c r="I56" s="71"/>
      <c r="J56" s="76"/>
      <c r="K56" s="76" t="s">
        <v>220</v>
      </c>
      <c r="L56" s="76"/>
      <c r="M56" s="76"/>
      <c r="N56" s="76"/>
      <c r="O56" s="76"/>
      <c r="P56" s="76"/>
      <c r="Q56" s="73">
        <f>-SUM(Q22:Q54)</f>
        <v>0</v>
      </c>
      <c r="R56" s="69"/>
    </row>
    <row r="57" spans="1:18" ht="12" customHeight="1">
      <c r="A57" s="64"/>
      <c r="B57" s="65" t="s">
        <v>362</v>
      </c>
      <c r="C57" s="65"/>
      <c r="D57" s="65" t="s">
        <v>241</v>
      </c>
      <c r="E57" s="66"/>
      <c r="F57" s="68"/>
      <c r="G57" s="624"/>
      <c r="H57" s="624"/>
      <c r="I57" s="624"/>
      <c r="J57" s="76"/>
      <c r="K57" s="76"/>
      <c r="L57" s="76"/>
      <c r="M57" s="76"/>
      <c r="N57" s="76"/>
      <c r="O57" s="76"/>
      <c r="P57" s="76"/>
      <c r="Q57" s="76"/>
      <c r="R57" s="69"/>
    </row>
    <row r="58" spans="1:18" ht="12" customHeight="1">
      <c r="A58" s="68"/>
      <c r="B58" s="71"/>
      <c r="C58" s="76"/>
      <c r="D58" s="71"/>
      <c r="E58" s="69"/>
      <c r="F58" s="68"/>
      <c r="G58" s="624"/>
      <c r="H58" s="624"/>
      <c r="I58" s="624"/>
      <c r="J58" s="76"/>
      <c r="K58" s="67" t="s">
        <v>291</v>
      </c>
      <c r="L58" s="76"/>
      <c r="M58" s="171"/>
      <c r="N58" s="152" t="s">
        <v>290</v>
      </c>
      <c r="O58" s="357">
        <v>0.53500000000000003</v>
      </c>
      <c r="P58" s="114"/>
      <c r="Q58" s="76">
        <f>-M58*O58</f>
        <v>0</v>
      </c>
      <c r="R58" s="69"/>
    </row>
    <row r="59" spans="1:18" ht="12" customHeight="1">
      <c r="A59" s="68"/>
      <c r="B59" s="71"/>
      <c r="C59" s="76"/>
      <c r="D59" s="71"/>
      <c r="E59" s="69"/>
      <c r="F59" s="68"/>
      <c r="G59" s="624"/>
      <c r="H59" s="624"/>
      <c r="I59" s="624"/>
      <c r="J59" s="76"/>
      <c r="K59" s="76" t="s">
        <v>221</v>
      </c>
      <c r="L59" s="76"/>
      <c r="M59" s="76"/>
      <c r="N59" s="76"/>
      <c r="O59" s="76"/>
      <c r="P59" s="76"/>
      <c r="Q59" s="73"/>
      <c r="R59" s="69"/>
    </row>
    <row r="60" spans="1:18" ht="12" customHeight="1">
      <c r="A60" s="68"/>
      <c r="B60" s="71"/>
      <c r="C60" s="76"/>
      <c r="D60" s="71"/>
      <c r="E60" s="69"/>
      <c r="F60" s="68"/>
      <c r="G60" s="624"/>
      <c r="H60" s="624"/>
      <c r="I60" s="624"/>
      <c r="J60" s="76"/>
      <c r="K60" s="76" t="s">
        <v>202</v>
      </c>
      <c r="L60" s="76"/>
      <c r="M60" s="76"/>
      <c r="N60" s="76"/>
      <c r="O60" s="76"/>
      <c r="P60" s="76"/>
      <c r="Q60" s="73">
        <f>-Q19</f>
        <v>0</v>
      </c>
      <c r="R60" s="69"/>
    </row>
    <row r="61" spans="1:18" ht="12" customHeight="1">
      <c r="A61" s="68"/>
      <c r="B61" s="71"/>
      <c r="C61" s="76"/>
      <c r="D61" s="71"/>
      <c r="E61" s="69"/>
      <c r="F61" s="68"/>
      <c r="G61" s="624"/>
      <c r="H61" s="624"/>
      <c r="I61" s="624"/>
      <c r="J61" s="76"/>
      <c r="K61" s="76" t="s">
        <v>222</v>
      </c>
      <c r="L61" s="76"/>
      <c r="M61" s="76"/>
      <c r="N61" s="76"/>
      <c r="O61" s="76"/>
      <c r="P61" s="76"/>
      <c r="Q61" s="73" t="str">
        <f>IF(D43="","",(ROUND(-D55*D44,0)))</f>
        <v/>
      </c>
      <c r="R61" s="69"/>
    </row>
    <row r="62" spans="1:18" ht="12" customHeight="1">
      <c r="A62" s="68"/>
      <c r="B62" s="71"/>
      <c r="C62" s="76"/>
      <c r="D62" s="71"/>
      <c r="E62" s="69"/>
      <c r="F62" s="68"/>
      <c r="G62" s="624"/>
      <c r="H62" s="624"/>
      <c r="I62" s="624"/>
      <c r="J62" s="76"/>
      <c r="K62" s="76" t="s">
        <v>223</v>
      </c>
      <c r="L62" s="76"/>
      <c r="M62" s="76"/>
      <c r="N62" s="76"/>
      <c r="O62" s="76"/>
      <c r="P62" s="76"/>
      <c r="Q62" s="73">
        <f>-D65</f>
        <v>0</v>
      </c>
      <c r="R62" s="69"/>
    </row>
    <row r="63" spans="1:18" ht="12" customHeight="1">
      <c r="A63" s="68"/>
      <c r="B63" s="71"/>
      <c r="C63" s="76"/>
      <c r="D63" s="71"/>
      <c r="E63" s="69"/>
      <c r="F63" s="68"/>
      <c r="G63" s="624"/>
      <c r="H63" s="624"/>
      <c r="I63" s="624"/>
      <c r="J63" s="76"/>
      <c r="K63" s="76" t="s">
        <v>224</v>
      </c>
      <c r="L63" s="76"/>
      <c r="M63" s="76"/>
      <c r="N63" s="76"/>
      <c r="O63" s="76"/>
      <c r="P63" s="76"/>
      <c r="Q63" s="73">
        <f>ROUND(Q33*0.5,0)</f>
        <v>0</v>
      </c>
      <c r="R63" s="69"/>
    </row>
    <row r="64" spans="1:18" ht="12" customHeight="1">
      <c r="A64" s="68"/>
      <c r="B64" s="76"/>
      <c r="C64" s="76"/>
      <c r="D64" s="76"/>
      <c r="E64" s="69"/>
      <c r="F64" s="68"/>
      <c r="G64" s="624"/>
      <c r="H64" s="624"/>
      <c r="I64" s="624"/>
      <c r="J64" s="76"/>
      <c r="K64" s="631"/>
      <c r="L64" s="631"/>
      <c r="M64" s="631"/>
      <c r="N64" s="631"/>
      <c r="O64" s="631"/>
      <c r="P64" s="76"/>
      <c r="Q64" s="71"/>
      <c r="R64" s="69"/>
    </row>
    <row r="65" spans="1:18" ht="12" customHeight="1" thickBot="1">
      <c r="A65" s="68"/>
      <c r="B65" s="76" t="s">
        <v>225</v>
      </c>
      <c r="C65" s="76"/>
      <c r="D65" s="74">
        <f>SUM(D59:D63)</f>
        <v>0</v>
      </c>
      <c r="E65" s="69"/>
      <c r="F65" s="68"/>
      <c r="G65" s="624"/>
      <c r="H65" s="624"/>
      <c r="I65" s="624"/>
      <c r="J65" s="76"/>
      <c r="K65" s="632"/>
      <c r="L65" s="632"/>
      <c r="M65" s="632"/>
      <c r="N65" s="632"/>
      <c r="O65" s="632"/>
      <c r="P65" s="76"/>
      <c r="Q65" s="71"/>
      <c r="R65" s="69"/>
    </row>
    <row r="66" spans="1:18" ht="12" customHeight="1" thickTop="1">
      <c r="A66" s="70"/>
      <c r="B66" s="71"/>
      <c r="C66" s="71"/>
      <c r="D66" s="71"/>
      <c r="E66" s="72"/>
      <c r="F66" s="68"/>
      <c r="G66" s="624" t="s">
        <v>476</v>
      </c>
      <c r="H66" s="624"/>
      <c r="I66" s="624"/>
      <c r="J66" s="76"/>
      <c r="K66" s="632"/>
      <c r="L66" s="632"/>
      <c r="M66" s="632"/>
      <c r="N66" s="632"/>
      <c r="O66" s="632"/>
      <c r="P66" s="76"/>
      <c r="Q66" s="76"/>
      <c r="R66" s="69"/>
    </row>
    <row r="67" spans="1:18" ht="12" customHeight="1" thickBot="1">
      <c r="F67" s="68"/>
      <c r="G67" s="624" t="s">
        <v>477</v>
      </c>
      <c r="H67" s="624"/>
      <c r="I67" s="624"/>
      <c r="J67" s="76"/>
      <c r="K67" s="73" t="s">
        <v>226</v>
      </c>
      <c r="L67" s="73"/>
      <c r="M67" s="73"/>
      <c r="N67" s="73"/>
      <c r="O67" s="73"/>
      <c r="P67" s="76"/>
      <c r="Q67" s="74">
        <f>SUM(Q56:Q65)+D19</f>
        <v>0</v>
      </c>
      <c r="R67" s="69"/>
    </row>
    <row r="68" spans="1:18" ht="12" customHeight="1" thickTop="1">
      <c r="F68" s="70"/>
      <c r="G68" s="233"/>
      <c r="H68" s="233"/>
      <c r="I68" s="233"/>
      <c r="J68" s="71"/>
      <c r="K68" s="71"/>
      <c r="L68" s="71"/>
      <c r="M68" s="71"/>
      <c r="N68" s="71"/>
      <c r="O68" s="71"/>
      <c r="P68" s="71"/>
      <c r="Q68" s="71"/>
      <c r="R68" s="72"/>
    </row>
  </sheetData>
  <mergeCells count="24">
    <mergeCell ref="G64:I64"/>
    <mergeCell ref="G65:I65"/>
    <mergeCell ref="G66:I66"/>
    <mergeCell ref="G59:I59"/>
    <mergeCell ref="G60:I60"/>
    <mergeCell ref="G61:I61"/>
    <mergeCell ref="G62:I62"/>
    <mergeCell ref="G63:I63"/>
    <mergeCell ref="G67:I67"/>
    <mergeCell ref="B1:Q1"/>
    <mergeCell ref="B3:E3"/>
    <mergeCell ref="B4:E4"/>
    <mergeCell ref="B5:E5"/>
    <mergeCell ref="G4:Q4"/>
    <mergeCell ref="G3:I3"/>
    <mergeCell ref="G5:I5"/>
    <mergeCell ref="K3:Q3"/>
    <mergeCell ref="K5:Q5"/>
    <mergeCell ref="K64:O64"/>
    <mergeCell ref="K65:O65"/>
    <mergeCell ref="K66:O66"/>
    <mergeCell ref="G57:I57"/>
    <mergeCell ref="B7:L7"/>
    <mergeCell ref="G58:I58"/>
  </mergeCells>
  <pageMargins left="0" right="0" top="0" bottom="0" header="0" footer="0"/>
  <pageSetup scale="97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Check Box 1">
              <controlPr defaultSize="0" autoFill="0" autoLine="0" autoPict="0">
                <anchor moveWithCells="1">
                  <from>
                    <xdr:col>12</xdr:col>
                    <xdr:colOff>38100</xdr:colOff>
                    <xdr:row>5</xdr:row>
                    <xdr:rowOff>95250</xdr:rowOff>
                  </from>
                  <to>
                    <xdr:col>13</xdr:col>
                    <xdr:colOff>28575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Check Box 2">
              <controlPr defaultSize="0" autoFill="0" autoLine="0" autoPict="0">
                <anchor moveWithCells="1">
                  <from>
                    <xdr:col>13</xdr:col>
                    <xdr:colOff>19050</xdr:colOff>
                    <xdr:row>5</xdr:row>
                    <xdr:rowOff>95250</xdr:rowOff>
                  </from>
                  <to>
                    <xdr:col>14</xdr:col>
                    <xdr:colOff>361950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6" name="Check Box 3">
              <controlPr defaultSize="0" autoFill="0" autoLine="0" autoPict="0">
                <anchor moveWithCells="1">
                  <from>
                    <xdr:col>12</xdr:col>
                    <xdr:colOff>38100</xdr:colOff>
                    <xdr:row>6</xdr:row>
                    <xdr:rowOff>114300</xdr:rowOff>
                  </from>
                  <to>
                    <xdr:col>13</xdr:col>
                    <xdr:colOff>28575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4" r:id="rId7" name="Check Box 4">
              <controlPr defaultSize="0" autoFill="0" autoLine="0" autoPict="0">
                <anchor moveWithCells="1">
                  <from>
                    <xdr:col>13</xdr:col>
                    <xdr:colOff>19050</xdr:colOff>
                    <xdr:row>6</xdr:row>
                    <xdr:rowOff>123825</xdr:rowOff>
                  </from>
                  <to>
                    <xdr:col>14</xdr:col>
                    <xdr:colOff>361950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I50"/>
  <sheetViews>
    <sheetView zoomScaleNormal="100" workbookViewId="0">
      <selection activeCell="E60" sqref="E60"/>
    </sheetView>
  </sheetViews>
  <sheetFormatPr defaultRowHeight="12.75"/>
  <cols>
    <col min="1" max="1" width="3.7109375" style="58" customWidth="1"/>
    <col min="2" max="2" width="7.7109375" style="58" customWidth="1"/>
    <col min="3" max="3" width="34.7109375" style="58" customWidth="1"/>
    <col min="4" max="4" width="2.7109375" style="58" customWidth="1"/>
    <col min="5" max="5" width="10.7109375" style="58" customWidth="1"/>
    <col min="6" max="6" width="2.7109375" style="58" customWidth="1"/>
    <col min="7" max="7" width="11.28515625" style="58" customWidth="1"/>
    <col min="8" max="8" width="2.7109375" style="58" customWidth="1"/>
    <col min="9" max="9" width="11.5703125" style="58" customWidth="1"/>
    <col min="10" max="10" width="3.7109375" style="58" customWidth="1"/>
    <col min="11" max="16384" width="9.140625" style="58"/>
  </cols>
  <sheetData>
    <row r="1" spans="1:9">
      <c r="B1" s="636" t="s">
        <v>196</v>
      </c>
      <c r="C1" s="636"/>
      <c r="D1" s="636"/>
      <c r="E1" s="636"/>
      <c r="F1" s="636"/>
      <c r="G1" s="636"/>
      <c r="H1" s="636"/>
      <c r="I1" s="636"/>
    </row>
    <row r="2" spans="1:9">
      <c r="B2" s="636"/>
      <c r="C2" s="636"/>
      <c r="D2" s="636"/>
      <c r="E2" s="636"/>
      <c r="F2" s="636"/>
      <c r="G2" s="636"/>
      <c r="H2" s="636"/>
      <c r="I2" s="636"/>
    </row>
    <row r="3" spans="1:9">
      <c r="B3" s="637"/>
      <c r="C3" s="637"/>
      <c r="D3" s="637"/>
      <c r="E3" s="637"/>
      <c r="F3" s="637"/>
      <c r="G3" s="637"/>
      <c r="H3" s="637"/>
      <c r="I3" s="637"/>
    </row>
    <row r="4" spans="1:9">
      <c r="B4" s="638" t="s">
        <v>191</v>
      </c>
      <c r="C4" s="638"/>
      <c r="D4" s="638"/>
      <c r="E4" s="638"/>
      <c r="F4" s="638"/>
      <c r="G4" s="638"/>
      <c r="H4" s="638"/>
      <c r="I4" s="638"/>
    </row>
    <row r="5" spans="1:9" s="161" customFormat="1">
      <c r="B5" s="162"/>
      <c r="C5" s="162"/>
      <c r="D5" s="162"/>
      <c r="E5" s="162"/>
      <c r="F5" s="162"/>
      <c r="G5" s="162"/>
      <c r="H5" s="162"/>
      <c r="I5" s="162"/>
    </row>
    <row r="6" spans="1:9">
      <c r="B6" s="638"/>
      <c r="C6" s="638"/>
      <c r="D6" s="638"/>
      <c r="E6" s="638"/>
      <c r="F6" s="638"/>
      <c r="G6" s="638"/>
      <c r="H6" s="638"/>
      <c r="I6" s="638"/>
    </row>
    <row r="7" spans="1:9">
      <c r="B7" s="633" t="s">
        <v>295</v>
      </c>
      <c r="C7" s="633"/>
      <c r="D7" s="639"/>
      <c r="E7" s="172"/>
      <c r="F7" s="59"/>
      <c r="G7" s="633" t="s">
        <v>378</v>
      </c>
      <c r="H7" s="633"/>
      <c r="I7" s="191"/>
    </row>
    <row r="8" spans="1:9">
      <c r="B8" s="638"/>
      <c r="C8" s="638"/>
      <c r="D8" s="638"/>
      <c r="E8" s="59"/>
      <c r="F8" s="162"/>
      <c r="G8" s="633" t="s">
        <v>318</v>
      </c>
      <c r="H8" s="633"/>
      <c r="I8" s="191"/>
    </row>
    <row r="9" spans="1:9">
      <c r="A9" s="161"/>
      <c r="B9" s="633" t="s">
        <v>296</v>
      </c>
      <c r="C9" s="633"/>
      <c r="D9" s="639"/>
      <c r="E9" s="177"/>
    </row>
    <row r="10" spans="1:9">
      <c r="A10" s="161"/>
      <c r="B10" s="633" t="s">
        <v>297</v>
      </c>
      <c r="C10" s="633"/>
      <c r="D10" s="639"/>
      <c r="E10" s="177"/>
    </row>
    <row r="11" spans="1:9" ht="13.5" thickBot="1">
      <c r="A11" s="161"/>
      <c r="B11" s="633" t="s">
        <v>298</v>
      </c>
      <c r="C11" s="633"/>
      <c r="D11" s="634"/>
      <c r="E11" s="60">
        <f>IF(E10="",0,(ROUND((E9/E10),4)))</f>
        <v>0</v>
      </c>
    </row>
    <row r="12" spans="1:9" ht="13.5" thickTop="1">
      <c r="B12" s="635"/>
      <c r="C12" s="635"/>
      <c r="D12" s="635"/>
    </row>
    <row r="13" spans="1:9" s="62" customFormat="1" ht="25.5">
      <c r="B13" s="640"/>
      <c r="C13" s="640"/>
      <c r="D13" s="640"/>
      <c r="E13" s="61" t="s">
        <v>192</v>
      </c>
      <c r="G13" s="61" t="s">
        <v>193</v>
      </c>
      <c r="I13" s="61" t="s">
        <v>194</v>
      </c>
    </row>
    <row r="14" spans="1:9">
      <c r="A14" s="161"/>
      <c r="B14" s="633" t="s">
        <v>299</v>
      </c>
      <c r="C14" s="633"/>
      <c r="D14" s="639"/>
      <c r="E14" s="175"/>
      <c r="F14" s="145"/>
      <c r="G14" s="145">
        <f>ROUND((E14*$E$11),2)</f>
        <v>0</v>
      </c>
      <c r="H14" s="145"/>
      <c r="I14" s="145">
        <f>E14-G14</f>
        <v>0</v>
      </c>
    </row>
    <row r="15" spans="1:9">
      <c r="A15" s="161"/>
      <c r="B15" s="633" t="s">
        <v>300</v>
      </c>
      <c r="C15" s="633"/>
      <c r="D15" s="639"/>
      <c r="E15" s="175"/>
      <c r="F15" s="145"/>
      <c r="G15" s="145">
        <f>ROUND((E15*$E$11),2)</f>
        <v>0</v>
      </c>
      <c r="H15" s="145"/>
      <c r="I15" s="145">
        <f t="shared" ref="I15:I46" si="0">E15-G15</f>
        <v>0</v>
      </c>
    </row>
    <row r="16" spans="1:9">
      <c r="A16" s="161"/>
      <c r="B16" s="633" t="s">
        <v>301</v>
      </c>
      <c r="C16" s="633"/>
      <c r="D16" s="639"/>
      <c r="E16" s="175"/>
      <c r="F16" s="145"/>
      <c r="G16" s="145">
        <f>ROUND((E16*$E$11),2)</f>
        <v>0</v>
      </c>
      <c r="H16" s="145"/>
      <c r="I16" s="145">
        <f t="shared" si="0"/>
        <v>0</v>
      </c>
    </row>
    <row r="17" spans="1:9" ht="13.5" thickBot="1">
      <c r="A17" s="161"/>
      <c r="B17" s="633" t="s">
        <v>302</v>
      </c>
      <c r="C17" s="633"/>
      <c r="D17" s="634"/>
      <c r="E17" s="176">
        <f>SUM(E14:E16)</f>
        <v>0</v>
      </c>
      <c r="F17" s="145"/>
      <c r="G17" s="176">
        <f>SUM(G14:G16)</f>
        <v>0</v>
      </c>
      <c r="H17" s="145"/>
      <c r="I17" s="176">
        <f>SUM(I14:I16)</f>
        <v>0</v>
      </c>
    </row>
    <row r="18" spans="1:9" ht="13.5" thickTop="1">
      <c r="B18" s="635"/>
      <c r="C18" s="635"/>
      <c r="D18" s="635"/>
      <c r="E18" s="145"/>
      <c r="F18" s="145"/>
      <c r="G18" s="145"/>
      <c r="H18" s="145"/>
      <c r="I18" s="145"/>
    </row>
    <row r="19" spans="1:9">
      <c r="A19" s="161"/>
      <c r="B19" s="633" t="s">
        <v>325</v>
      </c>
      <c r="C19" s="633"/>
      <c r="D19" s="639"/>
      <c r="E19" s="175"/>
      <c r="F19" s="145"/>
      <c r="G19" s="145">
        <f>ROUND((E19*$E$11),2)</f>
        <v>0</v>
      </c>
      <c r="H19" s="145"/>
      <c r="I19" s="145">
        <f t="shared" si="0"/>
        <v>0</v>
      </c>
    </row>
    <row r="20" spans="1:9">
      <c r="A20" s="161"/>
      <c r="B20" s="633" t="s">
        <v>326</v>
      </c>
      <c r="C20" s="633"/>
      <c r="D20" s="639"/>
      <c r="E20" s="175"/>
      <c r="F20" s="145"/>
      <c r="G20" s="145">
        <f>ROUND((E20*$E$11),2)</f>
        <v>0</v>
      </c>
      <c r="H20" s="145"/>
      <c r="I20" s="145">
        <f t="shared" si="0"/>
        <v>0</v>
      </c>
    </row>
    <row r="21" spans="1:9">
      <c r="A21" s="161"/>
      <c r="B21" s="633" t="s">
        <v>327</v>
      </c>
      <c r="C21" s="633"/>
      <c r="D21" s="639"/>
      <c r="E21" s="175"/>
      <c r="F21" s="145"/>
      <c r="G21" s="145">
        <f>ROUND((E21*$E$11),2)</f>
        <v>0</v>
      </c>
      <c r="H21" s="145"/>
      <c r="I21" s="145">
        <f t="shared" si="0"/>
        <v>0</v>
      </c>
    </row>
    <row r="22" spans="1:9" ht="13.5" thickBot="1">
      <c r="A22" s="161"/>
      <c r="B22" s="633" t="s">
        <v>328</v>
      </c>
      <c r="C22" s="633"/>
      <c r="D22" s="634"/>
      <c r="E22" s="176">
        <f>SUM(E19:E21)</f>
        <v>0</v>
      </c>
      <c r="F22" s="145"/>
      <c r="G22" s="176">
        <f>SUM(G19:G21)</f>
        <v>0</v>
      </c>
      <c r="H22" s="145"/>
      <c r="I22" s="176">
        <f>SUM(I19:I21)</f>
        <v>0</v>
      </c>
    </row>
    <row r="23" spans="1:9" ht="13.5" thickTop="1">
      <c r="B23" s="635"/>
      <c r="C23" s="635"/>
      <c r="D23" s="635"/>
      <c r="E23" s="145"/>
      <c r="F23" s="145"/>
      <c r="G23" s="145"/>
      <c r="H23" s="145"/>
      <c r="I23" s="145"/>
    </row>
    <row r="24" spans="1:9">
      <c r="A24" s="161"/>
      <c r="B24" s="633" t="s">
        <v>303</v>
      </c>
      <c r="C24" s="633"/>
      <c r="D24" s="639"/>
      <c r="E24" s="175"/>
      <c r="F24" s="145"/>
      <c r="G24" s="145">
        <f>ROUND((E24*$E$11),2)</f>
        <v>0</v>
      </c>
      <c r="H24" s="145"/>
      <c r="I24" s="145">
        <f t="shared" si="0"/>
        <v>0</v>
      </c>
    </row>
    <row r="25" spans="1:9">
      <c r="A25" s="161"/>
      <c r="B25" s="633" t="s">
        <v>304</v>
      </c>
      <c r="C25" s="633"/>
      <c r="D25" s="639"/>
      <c r="E25" s="175"/>
      <c r="F25" s="145"/>
      <c r="G25" s="145">
        <f>ROUND((E25*$E$11),2)</f>
        <v>0</v>
      </c>
      <c r="H25" s="145"/>
      <c r="I25" s="145">
        <f t="shared" si="0"/>
        <v>0</v>
      </c>
    </row>
    <row r="26" spans="1:9" ht="13.5" thickBot="1">
      <c r="A26" s="161"/>
      <c r="B26" s="633" t="s">
        <v>305</v>
      </c>
      <c r="C26" s="633"/>
      <c r="D26" s="634"/>
      <c r="E26" s="176">
        <f>SUM(E24:E25)</f>
        <v>0</v>
      </c>
      <c r="F26" s="145"/>
      <c r="G26" s="176">
        <f>SUM(G24:G25)</f>
        <v>0</v>
      </c>
      <c r="H26" s="145"/>
      <c r="I26" s="176">
        <f>SUM(I24:I25)</f>
        <v>0</v>
      </c>
    </row>
    <row r="27" spans="1:9" ht="13.5" thickTop="1">
      <c r="B27" s="635"/>
      <c r="C27" s="635"/>
      <c r="D27" s="635"/>
      <c r="E27" s="145"/>
      <c r="F27" s="145"/>
      <c r="G27" s="145"/>
      <c r="H27" s="145"/>
      <c r="I27" s="145"/>
    </row>
    <row r="28" spans="1:9" ht="13.5" thickBot="1">
      <c r="A28" s="161"/>
      <c r="B28" s="633" t="s">
        <v>183</v>
      </c>
      <c r="C28" s="633"/>
      <c r="D28" s="639"/>
      <c r="E28" s="175"/>
      <c r="F28" s="145"/>
      <c r="G28" s="176">
        <f>ROUND((E28*$E$11),2)</f>
        <v>0</v>
      </c>
      <c r="H28" s="145"/>
      <c r="I28" s="176">
        <f t="shared" si="0"/>
        <v>0</v>
      </c>
    </row>
    <row r="29" spans="1:9" ht="13.5" thickTop="1">
      <c r="B29" s="635"/>
      <c r="C29" s="635"/>
      <c r="D29" s="635"/>
      <c r="E29" s="145"/>
      <c r="F29" s="145"/>
      <c r="G29" s="145"/>
      <c r="H29" s="145"/>
      <c r="I29" s="145"/>
    </row>
    <row r="30" spans="1:9" ht="13.5" thickBot="1">
      <c r="A30" s="161"/>
      <c r="B30" s="633" t="s">
        <v>306</v>
      </c>
      <c r="C30" s="633"/>
      <c r="D30" s="639"/>
      <c r="E30" s="175"/>
      <c r="F30" s="145"/>
      <c r="G30" s="176">
        <f>ROUND((E30*$E$11),2)</f>
        <v>0</v>
      </c>
      <c r="H30" s="145"/>
      <c r="I30" s="176">
        <f t="shared" si="0"/>
        <v>0</v>
      </c>
    </row>
    <row r="31" spans="1:9" ht="13.5" thickTop="1">
      <c r="B31" s="635"/>
      <c r="C31" s="635"/>
      <c r="D31" s="635"/>
      <c r="E31" s="145"/>
      <c r="F31" s="145"/>
      <c r="G31" s="145"/>
      <c r="H31" s="145"/>
      <c r="I31" s="145"/>
    </row>
    <row r="32" spans="1:9" ht="13.5" thickBot="1">
      <c r="A32" s="161"/>
      <c r="B32" s="633" t="s">
        <v>307</v>
      </c>
      <c r="C32" s="633"/>
      <c r="D32" s="639"/>
      <c r="E32" s="175"/>
      <c r="F32" s="145"/>
      <c r="G32" s="176">
        <f>ROUND((E32*$E$11),2)</f>
        <v>0</v>
      </c>
      <c r="H32" s="145"/>
      <c r="I32" s="176">
        <f t="shared" si="0"/>
        <v>0</v>
      </c>
    </row>
    <row r="33" spans="1:9" ht="13.5" thickTop="1">
      <c r="B33" s="635"/>
      <c r="C33" s="635"/>
      <c r="D33" s="635"/>
      <c r="E33" s="145"/>
      <c r="F33" s="145"/>
      <c r="G33" s="145"/>
      <c r="H33" s="145"/>
      <c r="I33" s="145"/>
    </row>
    <row r="34" spans="1:9">
      <c r="A34" s="161"/>
      <c r="B34" s="633" t="s">
        <v>308</v>
      </c>
      <c r="C34" s="633"/>
      <c r="D34" s="639"/>
      <c r="E34" s="175"/>
      <c r="F34" s="145"/>
      <c r="G34" s="145">
        <f>ROUND((E34*$E$11),2)</f>
        <v>0</v>
      </c>
      <c r="H34" s="145"/>
      <c r="I34" s="145">
        <f t="shared" si="0"/>
        <v>0</v>
      </c>
    </row>
    <row r="35" spans="1:9">
      <c r="A35" s="161"/>
      <c r="B35" s="633" t="s">
        <v>309</v>
      </c>
      <c r="C35" s="633"/>
      <c r="D35" s="639"/>
      <c r="E35" s="175"/>
      <c r="F35" s="145"/>
      <c r="G35" s="145">
        <f>ROUND((E35*$E$11),2)</f>
        <v>0</v>
      </c>
      <c r="H35" s="145"/>
      <c r="I35" s="145">
        <f t="shared" si="0"/>
        <v>0</v>
      </c>
    </row>
    <row r="36" spans="1:9">
      <c r="A36" s="161"/>
      <c r="B36" s="633" t="s">
        <v>310</v>
      </c>
      <c r="C36" s="633"/>
      <c r="D36" s="639"/>
      <c r="E36" s="175"/>
      <c r="F36" s="145"/>
      <c r="G36" s="145">
        <f>ROUND((E36*$E$11),2)</f>
        <v>0</v>
      </c>
      <c r="H36" s="145"/>
      <c r="I36" s="145">
        <f t="shared" si="0"/>
        <v>0</v>
      </c>
    </row>
    <row r="37" spans="1:9">
      <c r="A37" s="161"/>
      <c r="B37" s="633" t="s">
        <v>311</v>
      </c>
      <c r="C37" s="633"/>
      <c r="D37" s="639"/>
      <c r="E37" s="175"/>
      <c r="F37" s="145"/>
      <c r="G37" s="145">
        <f>ROUND((E37*$E$11),2)</f>
        <v>0</v>
      </c>
      <c r="H37" s="145"/>
      <c r="I37" s="145">
        <f t="shared" si="0"/>
        <v>0</v>
      </c>
    </row>
    <row r="38" spans="1:9" ht="13.5" thickBot="1">
      <c r="A38" s="161"/>
      <c r="B38" s="633" t="s">
        <v>312</v>
      </c>
      <c r="C38" s="633"/>
      <c r="D38" s="639"/>
      <c r="E38" s="176">
        <f>SUM(E34:E37)</f>
        <v>0</v>
      </c>
      <c r="F38" s="145"/>
      <c r="G38" s="176">
        <f>SUM(G34:G37)</f>
        <v>0</v>
      </c>
      <c r="H38" s="145"/>
      <c r="I38" s="176">
        <f>SUM(I34:I37)</f>
        <v>0</v>
      </c>
    </row>
    <row r="39" spans="1:9" ht="13.5" thickTop="1">
      <c r="B39" s="635"/>
      <c r="C39" s="635"/>
      <c r="D39" s="635"/>
      <c r="E39" s="145"/>
      <c r="F39" s="145"/>
      <c r="G39" s="145"/>
      <c r="H39" s="145"/>
      <c r="I39" s="145"/>
    </row>
    <row r="40" spans="1:9">
      <c r="A40" s="161"/>
      <c r="B40" s="633" t="s">
        <v>313</v>
      </c>
      <c r="C40" s="633"/>
      <c r="D40" s="639"/>
      <c r="E40" s="175"/>
      <c r="F40" s="145"/>
      <c r="G40" s="145">
        <f t="shared" ref="G40:G46" si="1">ROUND((E40*$E$11),2)</f>
        <v>0</v>
      </c>
      <c r="H40" s="145"/>
      <c r="I40" s="145">
        <f t="shared" si="0"/>
        <v>0</v>
      </c>
    </row>
    <row r="41" spans="1:9">
      <c r="A41" s="161"/>
      <c r="B41" s="633" t="s">
        <v>314</v>
      </c>
      <c r="C41" s="633"/>
      <c r="D41" s="639"/>
      <c r="E41" s="175"/>
      <c r="F41" s="145"/>
      <c r="G41" s="145">
        <f t="shared" si="1"/>
        <v>0</v>
      </c>
      <c r="H41" s="145"/>
      <c r="I41" s="145">
        <f t="shared" si="0"/>
        <v>0</v>
      </c>
    </row>
    <row r="42" spans="1:9">
      <c r="A42" s="161"/>
      <c r="B42" s="633" t="s">
        <v>315</v>
      </c>
      <c r="C42" s="633"/>
      <c r="D42" s="639"/>
      <c r="E42" s="175"/>
      <c r="F42" s="145"/>
      <c r="G42" s="145">
        <f t="shared" si="1"/>
        <v>0</v>
      </c>
      <c r="H42" s="145"/>
      <c r="I42" s="145">
        <f t="shared" si="0"/>
        <v>0</v>
      </c>
    </row>
    <row r="43" spans="1:9">
      <c r="A43" s="161"/>
      <c r="B43" s="633" t="s">
        <v>316</v>
      </c>
      <c r="C43" s="633"/>
      <c r="D43" s="639"/>
      <c r="E43" s="175"/>
      <c r="F43" s="145"/>
      <c r="G43" s="145">
        <f t="shared" si="1"/>
        <v>0</v>
      </c>
      <c r="H43" s="145"/>
      <c r="I43" s="145">
        <f t="shared" si="0"/>
        <v>0</v>
      </c>
    </row>
    <row r="44" spans="1:9">
      <c r="A44" s="161"/>
      <c r="B44" s="161" t="s">
        <v>189</v>
      </c>
      <c r="C44" s="192"/>
      <c r="E44" s="175"/>
      <c r="F44" s="145"/>
      <c r="G44" s="145">
        <f t="shared" si="1"/>
        <v>0</v>
      </c>
      <c r="H44" s="145"/>
      <c r="I44" s="145">
        <f t="shared" si="0"/>
        <v>0</v>
      </c>
    </row>
    <row r="45" spans="1:9">
      <c r="A45" s="161"/>
      <c r="B45" s="161" t="s">
        <v>189</v>
      </c>
      <c r="C45" s="192"/>
      <c r="E45" s="175"/>
      <c r="F45" s="145"/>
      <c r="G45" s="145">
        <f t="shared" si="1"/>
        <v>0</v>
      </c>
      <c r="H45" s="145"/>
      <c r="I45" s="145">
        <f t="shared" si="0"/>
        <v>0</v>
      </c>
    </row>
    <row r="46" spans="1:9">
      <c r="A46" s="161"/>
      <c r="B46" s="161" t="s">
        <v>189</v>
      </c>
      <c r="C46" s="192"/>
      <c r="E46" s="175"/>
      <c r="F46" s="145"/>
      <c r="G46" s="145">
        <f t="shared" si="1"/>
        <v>0</v>
      </c>
      <c r="H46" s="145"/>
      <c r="I46" s="145">
        <f t="shared" si="0"/>
        <v>0</v>
      </c>
    </row>
    <row r="47" spans="1:9" ht="13.5" thickBot="1">
      <c r="A47" s="161"/>
      <c r="B47" s="633" t="s">
        <v>317</v>
      </c>
      <c r="C47" s="633"/>
      <c r="D47" s="634"/>
      <c r="E47" s="176">
        <f>SUM(E40:E46)</f>
        <v>0</v>
      </c>
      <c r="F47" s="145"/>
      <c r="G47" s="176">
        <f>SUM(G40:G46)</f>
        <v>0</v>
      </c>
      <c r="H47" s="145"/>
      <c r="I47" s="176">
        <f>SUM(I40:I46)</f>
        <v>0</v>
      </c>
    </row>
    <row r="48" spans="1:9" ht="13.5" thickTop="1">
      <c r="E48" s="145"/>
      <c r="F48" s="145"/>
      <c r="G48" s="145"/>
      <c r="H48" s="145"/>
      <c r="I48" s="145"/>
    </row>
    <row r="49" spans="1:9" ht="13.5" thickBot="1">
      <c r="A49" s="161"/>
      <c r="B49" s="633" t="s">
        <v>271</v>
      </c>
      <c r="C49" s="633"/>
      <c r="D49" s="634"/>
      <c r="E49" s="176">
        <f>E17+E22+E26+E28+E30+E32+E38+E47</f>
        <v>0</v>
      </c>
      <c r="F49" s="145"/>
      <c r="G49" s="176">
        <f>G17+G22+G26+G28+G30+G32+G38+G47</f>
        <v>0</v>
      </c>
      <c r="H49" s="145"/>
      <c r="I49" s="176">
        <f>I17+I22+I26+I28+I30+I32+I38+I47</f>
        <v>0</v>
      </c>
    </row>
    <row r="50" spans="1:9" ht="13.5" thickTop="1"/>
  </sheetData>
  <mergeCells count="45">
    <mergeCell ref="B43:D43"/>
    <mergeCell ref="B47:D47"/>
    <mergeCell ref="B37:D37"/>
    <mergeCell ref="B38:D38"/>
    <mergeCell ref="B39:D39"/>
    <mergeCell ref="B40:D40"/>
    <mergeCell ref="B41:D41"/>
    <mergeCell ref="B42:D42"/>
    <mergeCell ref="B20:D20"/>
    <mergeCell ref="B21:D21"/>
    <mergeCell ref="B22:D22"/>
    <mergeCell ref="B23:D23"/>
    <mergeCell ref="B36:D36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15:D15"/>
    <mergeCell ref="B16:D16"/>
    <mergeCell ref="B17:D17"/>
    <mergeCell ref="B18:D18"/>
    <mergeCell ref="B19:D19"/>
    <mergeCell ref="B49:D49"/>
    <mergeCell ref="B12:D12"/>
    <mergeCell ref="B1:I2"/>
    <mergeCell ref="B3:I3"/>
    <mergeCell ref="B4:I4"/>
    <mergeCell ref="B6:I6"/>
    <mergeCell ref="B7:D7"/>
    <mergeCell ref="G7:H7"/>
    <mergeCell ref="B8:D8"/>
    <mergeCell ref="G8:H8"/>
    <mergeCell ref="B9:D9"/>
    <mergeCell ref="B10:D10"/>
    <mergeCell ref="B11:D11"/>
    <mergeCell ref="B24:D24"/>
    <mergeCell ref="B13:D13"/>
    <mergeCell ref="B14:D14"/>
  </mergeCells>
  <pageMargins left="0.45" right="0.45" top="0.5" bottom="0.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V43"/>
  <sheetViews>
    <sheetView zoomScaleNormal="100" workbookViewId="0">
      <selection activeCell="C19" sqref="C19"/>
    </sheetView>
  </sheetViews>
  <sheetFormatPr defaultRowHeight="15"/>
  <cols>
    <col min="1" max="1" width="3.42578125" style="63" customWidth="1"/>
    <col min="2" max="2" width="3.7109375" style="63" customWidth="1"/>
    <col min="3" max="3" width="6.140625" style="44" bestFit="1" customWidth="1"/>
    <col min="4" max="4" width="6.140625" style="44" customWidth="1"/>
    <col min="5" max="5" width="28.28515625" style="63" customWidth="1"/>
    <col min="6" max="6" width="8.5703125" style="44" customWidth="1"/>
    <col min="7" max="7" width="10" style="81" customWidth="1"/>
    <col min="8" max="8" width="10.140625" style="82" customWidth="1"/>
    <col min="9" max="9" width="10.5703125" style="82" customWidth="1"/>
    <col min="10" max="10" width="11.5703125" style="56" customWidth="1"/>
    <col min="11" max="11" width="12.28515625" style="56" customWidth="1"/>
    <col min="12" max="12" width="11.140625" style="56" customWidth="1"/>
    <col min="13" max="13" width="5.85546875" style="44" customWidth="1"/>
    <col min="14" max="14" width="11.28515625" style="83" customWidth="1"/>
    <col min="15" max="15" width="8.85546875" style="44" customWidth="1"/>
    <col min="16" max="16384" width="9.140625" style="63"/>
  </cols>
  <sheetData>
    <row r="1" spans="1:22" s="55" customFormat="1">
      <c r="A1" s="224" t="s">
        <v>8</v>
      </c>
      <c r="B1" s="224"/>
      <c r="C1" s="224"/>
      <c r="D1" s="224"/>
      <c r="E1" s="224"/>
      <c r="H1" s="77"/>
      <c r="I1" s="641" t="s">
        <v>9</v>
      </c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</row>
    <row r="2" spans="1:22" s="55" customFormat="1">
      <c r="A2" s="211" t="s">
        <v>363</v>
      </c>
      <c r="B2" s="211"/>
      <c r="C2" s="211"/>
      <c r="D2" s="211"/>
      <c r="E2" s="211"/>
      <c r="H2" s="77"/>
      <c r="I2" s="644" t="s">
        <v>10</v>
      </c>
      <c r="J2" s="644"/>
      <c r="K2" s="644"/>
      <c r="L2" s="644"/>
      <c r="M2" s="644"/>
      <c r="N2" s="644"/>
      <c r="O2" s="644"/>
      <c r="P2" s="293"/>
    </row>
    <row r="3" spans="1:22" s="55" customFormat="1">
      <c r="A3" s="55" t="s">
        <v>364</v>
      </c>
      <c r="B3" s="222"/>
      <c r="C3" s="222"/>
      <c r="D3" s="222"/>
      <c r="E3" s="222"/>
      <c r="H3" s="77"/>
      <c r="I3" s="642" t="s">
        <v>12</v>
      </c>
      <c r="J3" s="642"/>
      <c r="K3" s="642"/>
      <c r="L3" s="642"/>
      <c r="M3" s="642"/>
      <c r="N3" s="642"/>
      <c r="O3" s="642"/>
      <c r="P3" s="293"/>
    </row>
    <row r="4" spans="1:22" s="55" customFormat="1">
      <c r="A4" s="55" t="s">
        <v>365</v>
      </c>
      <c r="B4" s="222"/>
      <c r="C4" s="222"/>
      <c r="D4" s="222"/>
      <c r="E4" s="222"/>
      <c r="H4" s="77"/>
      <c r="I4" s="642" t="s">
        <v>13</v>
      </c>
      <c r="J4" s="642"/>
      <c r="K4" s="642"/>
      <c r="L4" s="642"/>
      <c r="M4" s="642"/>
      <c r="N4" s="642"/>
      <c r="O4" s="642"/>
      <c r="P4" s="293"/>
    </row>
    <row r="5" spans="1:22" s="55" customFormat="1">
      <c r="E5" s="78"/>
      <c r="H5" s="77"/>
      <c r="I5" s="642" t="s">
        <v>14</v>
      </c>
      <c r="J5" s="642"/>
      <c r="K5" s="642"/>
      <c r="L5" s="642"/>
      <c r="M5" s="642"/>
      <c r="N5" s="642"/>
      <c r="O5" s="642"/>
      <c r="P5" s="293"/>
    </row>
    <row r="6" spans="1:22" s="55" customFormat="1">
      <c r="A6" s="224" t="s">
        <v>11</v>
      </c>
      <c r="B6" s="224"/>
      <c r="C6" s="224"/>
      <c r="D6" s="224"/>
      <c r="E6" s="224"/>
      <c r="H6" s="77"/>
      <c r="I6" s="642" t="s">
        <v>15</v>
      </c>
      <c r="J6" s="642"/>
      <c r="K6" s="642"/>
      <c r="L6" s="642"/>
      <c r="M6" s="642"/>
      <c r="N6" s="642"/>
      <c r="O6" s="642"/>
      <c r="P6" s="293"/>
    </row>
    <row r="7" spans="1:22" s="55" customFormat="1">
      <c r="A7" s="211" t="s">
        <v>366</v>
      </c>
      <c r="B7" s="223"/>
      <c r="C7" s="223"/>
      <c r="D7" s="223"/>
      <c r="E7" s="223"/>
      <c r="H7" s="77"/>
      <c r="I7" s="642" t="s">
        <v>227</v>
      </c>
      <c r="J7" s="642"/>
      <c r="K7" s="642"/>
      <c r="L7" s="642"/>
      <c r="M7" s="642"/>
      <c r="N7" s="642"/>
      <c r="O7" s="642"/>
      <c r="P7" s="293"/>
    </row>
    <row r="8" spans="1:22" s="55" customFormat="1">
      <c r="A8" s="55" t="s">
        <v>367</v>
      </c>
      <c r="H8" s="77"/>
      <c r="I8" s="642" t="s">
        <v>228</v>
      </c>
      <c r="J8" s="642"/>
      <c r="K8" s="642"/>
      <c r="L8" s="642"/>
      <c r="M8" s="642"/>
      <c r="N8" s="642"/>
      <c r="O8" s="642"/>
      <c r="P8" s="293"/>
    </row>
    <row r="9" spans="1:22" s="55" customFormat="1">
      <c r="A9" s="234" t="s">
        <v>368</v>
      </c>
      <c r="H9" s="77"/>
      <c r="I9" s="642" t="s">
        <v>505</v>
      </c>
      <c r="J9" s="642"/>
      <c r="K9" s="642"/>
      <c r="L9" s="642"/>
      <c r="M9" s="642"/>
      <c r="N9" s="642"/>
      <c r="O9" s="642"/>
      <c r="P9" s="293"/>
    </row>
    <row r="10" spans="1:22" s="55" customFormat="1">
      <c r="A10" s="55" t="s">
        <v>369</v>
      </c>
      <c r="B10" s="222"/>
      <c r="C10" s="222"/>
      <c r="D10" s="222"/>
      <c r="E10" s="222"/>
      <c r="F10" s="293"/>
      <c r="H10" s="77"/>
      <c r="I10" s="643" t="s">
        <v>370</v>
      </c>
      <c r="J10" s="643"/>
      <c r="K10" s="643"/>
      <c r="L10" s="643"/>
      <c r="M10" s="643"/>
      <c r="N10" s="643"/>
      <c r="O10" s="643"/>
      <c r="P10" s="293"/>
    </row>
    <row r="11" spans="1:22" s="55" customFormat="1">
      <c r="B11" s="222"/>
      <c r="C11" s="222"/>
      <c r="D11" s="222"/>
      <c r="E11" s="222"/>
      <c r="F11" s="293"/>
      <c r="H11" s="77"/>
      <c r="I11" s="642" t="s">
        <v>501</v>
      </c>
      <c r="J11" s="642"/>
      <c r="K11" s="642"/>
      <c r="L11" s="642"/>
      <c r="M11" s="642"/>
      <c r="N11" s="642"/>
      <c r="O11" s="642"/>
      <c r="P11" s="293"/>
    </row>
    <row r="12" spans="1:22" s="55" customFormat="1">
      <c r="B12" s="222"/>
      <c r="C12" s="222"/>
      <c r="D12" s="222"/>
      <c r="E12" s="222"/>
      <c r="F12" s="293"/>
      <c r="H12" s="77"/>
      <c r="I12" s="645" t="s">
        <v>504</v>
      </c>
      <c r="J12" s="645"/>
      <c r="K12" s="645"/>
      <c r="L12" s="645"/>
      <c r="M12" s="645"/>
      <c r="N12" s="645"/>
      <c r="O12" s="645"/>
      <c r="P12" s="293"/>
    </row>
    <row r="13" spans="1:22" s="55" customFormat="1">
      <c r="B13" s="222"/>
      <c r="C13" s="222"/>
      <c r="D13" s="222"/>
      <c r="E13" s="222"/>
      <c r="F13" s="293"/>
      <c r="H13" s="77"/>
      <c r="I13" s="642" t="s">
        <v>503</v>
      </c>
      <c r="J13" s="642"/>
      <c r="K13" s="642"/>
      <c r="L13" s="642"/>
      <c r="M13" s="642"/>
      <c r="N13" s="642"/>
      <c r="O13" s="642"/>
      <c r="P13" s="293"/>
    </row>
    <row r="14" spans="1:22" s="55" customFormat="1">
      <c r="B14" s="222"/>
      <c r="C14" s="222"/>
      <c r="D14" s="222"/>
      <c r="E14" s="222"/>
      <c r="F14" s="293"/>
      <c r="H14" s="77"/>
      <c r="I14" s="642" t="s">
        <v>502</v>
      </c>
      <c r="J14" s="642"/>
      <c r="K14" s="642"/>
      <c r="L14" s="642"/>
      <c r="M14" s="642"/>
      <c r="N14" s="642"/>
      <c r="O14" s="642"/>
      <c r="P14" s="293"/>
    </row>
    <row r="15" spans="1:22" s="55" customFormat="1">
      <c r="B15" s="222"/>
      <c r="C15" s="222"/>
      <c r="D15" s="222"/>
      <c r="E15" s="222"/>
      <c r="F15" s="293"/>
      <c r="H15" s="77"/>
      <c r="I15" s="291"/>
      <c r="J15" s="291"/>
      <c r="K15" s="291"/>
      <c r="L15" s="291"/>
      <c r="M15" s="291"/>
      <c r="N15" s="291"/>
      <c r="O15" s="291"/>
    </row>
    <row r="16" spans="1:22" s="55" customFormat="1">
      <c r="G16" s="78"/>
      <c r="H16" s="77"/>
      <c r="I16" s="77"/>
      <c r="J16" s="57"/>
      <c r="K16" s="57"/>
      <c r="L16" s="57"/>
      <c r="N16" s="79"/>
    </row>
    <row r="17" spans="1:15" s="44" customFormat="1">
      <c r="A17" s="558"/>
      <c r="B17" s="53" t="s">
        <v>16</v>
      </c>
      <c r="C17" s="53" t="s">
        <v>17</v>
      </c>
      <c r="D17" s="53" t="s">
        <v>18</v>
      </c>
      <c r="E17" s="294" t="s">
        <v>19</v>
      </c>
      <c r="F17" s="294" t="s">
        <v>20</v>
      </c>
      <c r="G17" s="295" t="s">
        <v>21</v>
      </c>
      <c r="H17" s="296" t="s">
        <v>22</v>
      </c>
      <c r="I17" s="296" t="s">
        <v>23</v>
      </c>
      <c r="J17" s="297" t="s">
        <v>24</v>
      </c>
      <c r="K17" s="297" t="s">
        <v>25</v>
      </c>
      <c r="L17" s="16" t="s">
        <v>26</v>
      </c>
      <c r="M17" s="53" t="s">
        <v>27</v>
      </c>
      <c r="N17" s="17" t="s">
        <v>28</v>
      </c>
      <c r="O17" s="53" t="s">
        <v>29</v>
      </c>
    </row>
    <row r="18" spans="1:15" s="80" customFormat="1" ht="25.5">
      <c r="A18" s="558"/>
      <c r="B18" s="262" t="s">
        <v>30</v>
      </c>
      <c r="C18" s="262" t="s">
        <v>371</v>
      </c>
      <c r="D18" s="262" t="s">
        <v>31</v>
      </c>
      <c r="E18" s="262" t="s">
        <v>229</v>
      </c>
      <c r="F18" s="263" t="s">
        <v>395</v>
      </c>
      <c r="G18" s="262" t="s">
        <v>396</v>
      </c>
      <c r="H18" s="264" t="s">
        <v>397</v>
      </c>
      <c r="I18" s="264" t="s">
        <v>32</v>
      </c>
      <c r="J18" s="265" t="s">
        <v>398</v>
      </c>
      <c r="K18" s="265" t="s">
        <v>33</v>
      </c>
      <c r="L18" s="265" t="s">
        <v>34</v>
      </c>
      <c r="M18" s="262" t="s">
        <v>35</v>
      </c>
      <c r="N18" s="266" t="s">
        <v>36</v>
      </c>
      <c r="O18" s="262" t="s">
        <v>37</v>
      </c>
    </row>
    <row r="19" spans="1:15" ht="15.75">
      <c r="A19" s="12">
        <f t="shared" ref="A19:A25" ca="1" si="0">OFFSET(A19,-1,0)+1</f>
        <v>1</v>
      </c>
      <c r="B19" s="242"/>
      <c r="C19" s="252" t="s">
        <v>230</v>
      </c>
      <c r="D19" s="252"/>
      <c r="E19" s="242"/>
      <c r="F19" s="252"/>
      <c r="G19" s="259"/>
      <c r="H19" s="15"/>
      <c r="I19" s="15"/>
      <c r="J19" s="260"/>
      <c r="K19" s="260"/>
      <c r="L19" s="260"/>
      <c r="M19" s="252"/>
      <c r="N19" s="261" t="str">
        <f t="shared" ref="N19:N24" si="1">IF(J19="","",(J19-K19+L19))</f>
        <v/>
      </c>
      <c r="O19" s="252" t="str">
        <f t="shared" ref="O19:O24" si="2">IF(N19="","",(IF((I19-H19)&gt;365,2,1)))</f>
        <v/>
      </c>
    </row>
    <row r="20" spans="1:15" ht="15.75">
      <c r="A20" s="12">
        <f t="shared" ca="1" si="0"/>
        <v>2</v>
      </c>
      <c r="B20" s="242"/>
      <c r="C20" s="252"/>
      <c r="D20" s="252"/>
      <c r="E20" s="242"/>
      <c r="F20" s="252"/>
      <c r="G20" s="259"/>
      <c r="H20" s="15"/>
      <c r="I20" s="15"/>
      <c r="J20" s="260"/>
      <c r="K20" s="260"/>
      <c r="L20" s="260"/>
      <c r="M20" s="252"/>
      <c r="N20" s="261" t="str">
        <f>IF(J20="","",(J20-K20+L20))</f>
        <v/>
      </c>
      <c r="O20" s="252" t="str">
        <f t="shared" si="2"/>
        <v/>
      </c>
    </row>
    <row r="21" spans="1:15" ht="15.75">
      <c r="A21" s="12">
        <f t="shared" ca="1" si="0"/>
        <v>3</v>
      </c>
      <c r="B21" s="242"/>
      <c r="C21" s="252"/>
      <c r="D21" s="252"/>
      <c r="E21" s="242"/>
      <c r="F21" s="252"/>
      <c r="G21" s="259"/>
      <c r="H21" s="15"/>
      <c r="I21" s="15"/>
      <c r="J21" s="260"/>
      <c r="K21" s="260"/>
      <c r="L21" s="260"/>
      <c r="M21" s="252"/>
      <c r="N21" s="261" t="str">
        <f t="shared" si="1"/>
        <v/>
      </c>
      <c r="O21" s="252" t="str">
        <f t="shared" si="2"/>
        <v/>
      </c>
    </row>
    <row r="22" spans="1:15" ht="15.75">
      <c r="A22" s="12">
        <f t="shared" ca="1" si="0"/>
        <v>4</v>
      </c>
      <c r="B22" s="242"/>
      <c r="C22" s="252"/>
      <c r="D22" s="252"/>
      <c r="E22" s="242"/>
      <c r="F22" s="252"/>
      <c r="G22" s="259"/>
      <c r="H22" s="15"/>
      <c r="I22" s="15"/>
      <c r="J22" s="260"/>
      <c r="K22" s="260"/>
      <c r="L22" s="260"/>
      <c r="M22" s="252"/>
      <c r="N22" s="261" t="str">
        <f t="shared" si="1"/>
        <v/>
      </c>
      <c r="O22" s="252" t="str">
        <f t="shared" si="2"/>
        <v/>
      </c>
    </row>
    <row r="23" spans="1:15" ht="15.75">
      <c r="A23" s="12">
        <f t="shared" ca="1" si="0"/>
        <v>5</v>
      </c>
      <c r="B23" s="242"/>
      <c r="C23" s="252"/>
      <c r="D23" s="252"/>
      <c r="E23" s="242"/>
      <c r="F23" s="252"/>
      <c r="G23" s="259"/>
      <c r="H23" s="15"/>
      <c r="I23" s="15"/>
      <c r="J23" s="260"/>
      <c r="K23" s="260"/>
      <c r="L23" s="260"/>
      <c r="M23" s="252"/>
      <c r="N23" s="261" t="str">
        <f t="shared" si="1"/>
        <v/>
      </c>
      <c r="O23" s="252" t="str">
        <f t="shared" si="2"/>
        <v/>
      </c>
    </row>
    <row r="24" spans="1:15" ht="15.75">
      <c r="A24" s="12">
        <f t="shared" ca="1" si="0"/>
        <v>6</v>
      </c>
      <c r="B24" s="242"/>
      <c r="C24" s="252"/>
      <c r="D24" s="252"/>
      <c r="E24" s="242"/>
      <c r="F24" s="252"/>
      <c r="G24" s="259"/>
      <c r="H24" s="15"/>
      <c r="I24" s="15"/>
      <c r="J24" s="260"/>
      <c r="K24" s="260"/>
      <c r="L24" s="260"/>
      <c r="M24" s="252"/>
      <c r="N24" s="261" t="str">
        <f t="shared" si="1"/>
        <v/>
      </c>
      <c r="O24" s="252" t="str">
        <f t="shared" si="2"/>
        <v/>
      </c>
    </row>
    <row r="25" spans="1:15" ht="15.75" customHeight="1">
      <c r="A25" s="12">
        <f t="shared" ca="1" si="0"/>
        <v>7</v>
      </c>
      <c r="B25" s="242"/>
      <c r="C25" s="252"/>
      <c r="D25" s="252"/>
      <c r="E25" s="267"/>
      <c r="F25" s="252"/>
      <c r="G25" s="259"/>
      <c r="H25" s="15"/>
      <c r="I25" s="15"/>
      <c r="J25" s="260"/>
      <c r="K25" s="260"/>
      <c r="L25" s="260"/>
      <c r="M25" s="252"/>
      <c r="N25" s="261" t="str">
        <f t="shared" ref="N25:N38" si="3">IF(J25="","",(J25-K25+L25))</f>
        <v/>
      </c>
      <c r="O25" s="252" t="str">
        <f t="shared" ref="O25:O38" si="4">IF(N25="","",(IF((I25-H25)&gt;365,2,1)))</f>
        <v/>
      </c>
    </row>
    <row r="26" spans="1:15" ht="15.75" customHeight="1">
      <c r="A26" s="12">
        <f t="shared" ref="A26:A43" ca="1" si="5">OFFSET(A26,-1,0)+1</f>
        <v>8</v>
      </c>
      <c r="B26" s="242"/>
      <c r="C26" s="252"/>
      <c r="D26" s="252"/>
      <c r="E26" s="242"/>
      <c r="F26" s="252"/>
      <c r="G26" s="259"/>
      <c r="H26" s="15"/>
      <c r="I26" s="15"/>
      <c r="J26" s="260"/>
      <c r="K26" s="260"/>
      <c r="L26" s="260"/>
      <c r="M26" s="252"/>
      <c r="N26" s="261" t="str">
        <f t="shared" si="3"/>
        <v/>
      </c>
      <c r="O26" s="252" t="str">
        <f t="shared" si="4"/>
        <v/>
      </c>
    </row>
    <row r="27" spans="1:15" ht="15.75" customHeight="1">
      <c r="A27" s="12">
        <f t="shared" ca="1" si="5"/>
        <v>9</v>
      </c>
      <c r="B27" s="242"/>
      <c r="C27" s="252"/>
      <c r="D27" s="252"/>
      <c r="E27" s="242"/>
      <c r="F27" s="252"/>
      <c r="G27" s="259"/>
      <c r="H27" s="15"/>
      <c r="I27" s="15"/>
      <c r="J27" s="260"/>
      <c r="K27" s="260"/>
      <c r="L27" s="260"/>
      <c r="M27" s="252"/>
      <c r="N27" s="261" t="str">
        <f t="shared" si="3"/>
        <v/>
      </c>
      <c r="O27" s="252" t="str">
        <f t="shared" si="4"/>
        <v/>
      </c>
    </row>
    <row r="28" spans="1:15" ht="15.75" customHeight="1">
      <c r="A28" s="12">
        <f t="shared" ca="1" si="5"/>
        <v>10</v>
      </c>
      <c r="B28" s="242"/>
      <c r="C28" s="252"/>
      <c r="D28" s="252"/>
      <c r="E28" s="242"/>
      <c r="F28" s="252"/>
      <c r="G28" s="259"/>
      <c r="H28" s="15"/>
      <c r="I28" s="15"/>
      <c r="J28" s="260"/>
      <c r="K28" s="260"/>
      <c r="L28" s="260"/>
      <c r="M28" s="252"/>
      <c r="N28" s="261" t="str">
        <f t="shared" si="3"/>
        <v/>
      </c>
      <c r="O28" s="252" t="str">
        <f t="shared" si="4"/>
        <v/>
      </c>
    </row>
    <row r="29" spans="1:15" ht="15.75" customHeight="1">
      <c r="A29" s="12">
        <f t="shared" ca="1" si="5"/>
        <v>11</v>
      </c>
      <c r="B29" s="242"/>
      <c r="C29" s="252"/>
      <c r="D29" s="252"/>
      <c r="E29" s="242"/>
      <c r="F29" s="252"/>
      <c r="G29" s="259"/>
      <c r="H29" s="15"/>
      <c r="I29" s="15"/>
      <c r="J29" s="260"/>
      <c r="K29" s="260"/>
      <c r="L29" s="260"/>
      <c r="M29" s="252"/>
      <c r="N29" s="261" t="str">
        <f t="shared" si="3"/>
        <v/>
      </c>
      <c r="O29" s="252" t="str">
        <f t="shared" si="4"/>
        <v/>
      </c>
    </row>
    <row r="30" spans="1:15" ht="15.75" customHeight="1">
      <c r="A30" s="12">
        <f t="shared" ca="1" si="5"/>
        <v>12</v>
      </c>
      <c r="B30" s="242"/>
      <c r="C30" s="252"/>
      <c r="D30" s="252"/>
      <c r="E30" s="242"/>
      <c r="F30" s="252"/>
      <c r="G30" s="259"/>
      <c r="H30" s="15"/>
      <c r="I30" s="15"/>
      <c r="J30" s="260"/>
      <c r="K30" s="260"/>
      <c r="L30" s="260"/>
      <c r="M30" s="252"/>
      <c r="N30" s="261" t="str">
        <f t="shared" si="3"/>
        <v/>
      </c>
      <c r="O30" s="252" t="str">
        <f t="shared" si="4"/>
        <v/>
      </c>
    </row>
    <row r="31" spans="1:15" ht="15.75" customHeight="1">
      <c r="A31" s="12">
        <f t="shared" ca="1" si="5"/>
        <v>13</v>
      </c>
      <c r="B31" s="242"/>
      <c r="C31" s="252"/>
      <c r="D31" s="252"/>
      <c r="E31" s="242"/>
      <c r="F31" s="252"/>
      <c r="G31" s="259"/>
      <c r="H31" s="15"/>
      <c r="I31" s="15"/>
      <c r="J31" s="260"/>
      <c r="K31" s="260"/>
      <c r="L31" s="260"/>
      <c r="M31" s="252"/>
      <c r="N31" s="261" t="str">
        <f t="shared" si="3"/>
        <v/>
      </c>
      <c r="O31" s="252" t="str">
        <f t="shared" si="4"/>
        <v/>
      </c>
    </row>
    <row r="32" spans="1:15" ht="15.75" customHeight="1">
      <c r="A32" s="12">
        <f t="shared" ca="1" si="5"/>
        <v>14</v>
      </c>
      <c r="B32" s="242"/>
      <c r="C32" s="252"/>
      <c r="D32" s="252"/>
      <c r="E32" s="242"/>
      <c r="F32" s="252"/>
      <c r="G32" s="259"/>
      <c r="H32" s="15"/>
      <c r="I32" s="15"/>
      <c r="J32" s="260"/>
      <c r="K32" s="260"/>
      <c r="L32" s="260"/>
      <c r="M32" s="252"/>
      <c r="N32" s="261" t="str">
        <f t="shared" si="3"/>
        <v/>
      </c>
      <c r="O32" s="252" t="str">
        <f t="shared" si="4"/>
        <v/>
      </c>
    </row>
    <row r="33" spans="1:15" ht="15.75" customHeight="1">
      <c r="A33" s="12">
        <f t="shared" ca="1" si="5"/>
        <v>15</v>
      </c>
      <c r="B33" s="242"/>
      <c r="C33" s="252"/>
      <c r="D33" s="252"/>
      <c r="E33" s="242"/>
      <c r="F33" s="252"/>
      <c r="G33" s="259"/>
      <c r="H33" s="15"/>
      <c r="I33" s="15"/>
      <c r="J33" s="260"/>
      <c r="K33" s="260"/>
      <c r="L33" s="260"/>
      <c r="M33" s="252"/>
      <c r="N33" s="261" t="str">
        <f t="shared" si="3"/>
        <v/>
      </c>
      <c r="O33" s="252" t="str">
        <f t="shared" si="4"/>
        <v/>
      </c>
    </row>
    <row r="34" spans="1:15" ht="15.75" customHeight="1">
      <c r="A34" s="12">
        <f t="shared" ca="1" si="5"/>
        <v>16</v>
      </c>
      <c r="B34" s="242"/>
      <c r="C34" s="252"/>
      <c r="D34" s="252"/>
      <c r="E34" s="242"/>
      <c r="F34" s="252"/>
      <c r="G34" s="259"/>
      <c r="H34" s="15"/>
      <c r="I34" s="15"/>
      <c r="J34" s="260"/>
      <c r="K34" s="260"/>
      <c r="L34" s="260"/>
      <c r="M34" s="252"/>
      <c r="N34" s="261" t="str">
        <f t="shared" si="3"/>
        <v/>
      </c>
      <c r="O34" s="252" t="str">
        <f t="shared" si="4"/>
        <v/>
      </c>
    </row>
    <row r="35" spans="1:15" ht="15.75" customHeight="1">
      <c r="A35" s="12">
        <f t="shared" ca="1" si="5"/>
        <v>17</v>
      </c>
      <c r="B35" s="242"/>
      <c r="C35" s="252"/>
      <c r="D35" s="252"/>
      <c r="E35" s="242"/>
      <c r="F35" s="252"/>
      <c r="G35" s="259"/>
      <c r="H35" s="15"/>
      <c r="I35" s="15"/>
      <c r="J35" s="260"/>
      <c r="K35" s="260"/>
      <c r="L35" s="260"/>
      <c r="M35" s="252"/>
      <c r="N35" s="261" t="str">
        <f t="shared" si="3"/>
        <v/>
      </c>
      <c r="O35" s="252" t="str">
        <f t="shared" si="4"/>
        <v/>
      </c>
    </row>
    <row r="36" spans="1:15" ht="15.75" customHeight="1">
      <c r="A36" s="12">
        <f t="shared" ca="1" si="5"/>
        <v>18</v>
      </c>
      <c r="B36" s="242"/>
      <c r="C36" s="252"/>
      <c r="D36" s="252"/>
      <c r="E36" s="242"/>
      <c r="F36" s="252"/>
      <c r="G36" s="259"/>
      <c r="H36" s="15"/>
      <c r="I36" s="15"/>
      <c r="J36" s="260"/>
      <c r="K36" s="260"/>
      <c r="L36" s="260"/>
      <c r="M36" s="252"/>
      <c r="N36" s="261" t="str">
        <f t="shared" si="3"/>
        <v/>
      </c>
      <c r="O36" s="252" t="str">
        <f t="shared" si="4"/>
        <v/>
      </c>
    </row>
    <row r="37" spans="1:15" ht="15.75" customHeight="1">
      <c r="A37" s="12">
        <f t="shared" ca="1" si="5"/>
        <v>19</v>
      </c>
      <c r="B37" s="242"/>
      <c r="C37" s="252"/>
      <c r="D37" s="252"/>
      <c r="E37" s="242"/>
      <c r="F37" s="252"/>
      <c r="G37" s="259"/>
      <c r="H37" s="15"/>
      <c r="I37" s="15"/>
      <c r="J37" s="260"/>
      <c r="K37" s="260"/>
      <c r="L37" s="260"/>
      <c r="M37" s="252"/>
      <c r="N37" s="261" t="str">
        <f t="shared" si="3"/>
        <v/>
      </c>
      <c r="O37" s="252" t="str">
        <f t="shared" si="4"/>
        <v/>
      </c>
    </row>
    <row r="38" spans="1:15" ht="15.75" customHeight="1">
      <c r="A38" s="12">
        <f t="shared" ca="1" si="5"/>
        <v>20</v>
      </c>
      <c r="B38" s="242"/>
      <c r="C38" s="252"/>
      <c r="D38" s="252"/>
      <c r="E38" s="242"/>
      <c r="F38" s="252"/>
      <c r="G38" s="259"/>
      <c r="H38" s="15"/>
      <c r="I38" s="15"/>
      <c r="J38" s="260"/>
      <c r="K38" s="260"/>
      <c r="L38" s="260"/>
      <c r="M38" s="252"/>
      <c r="N38" s="261" t="str">
        <f t="shared" si="3"/>
        <v/>
      </c>
      <c r="O38" s="252" t="str">
        <f t="shared" si="4"/>
        <v/>
      </c>
    </row>
    <row r="39" spans="1:15" ht="15.75" customHeight="1">
      <c r="A39" s="12">
        <f t="shared" ca="1" si="5"/>
        <v>21</v>
      </c>
      <c r="B39" s="242"/>
      <c r="C39" s="252"/>
      <c r="D39" s="252"/>
      <c r="E39" s="242"/>
      <c r="F39" s="252"/>
      <c r="G39" s="259"/>
      <c r="H39" s="15"/>
      <c r="I39" s="15"/>
      <c r="J39" s="260"/>
      <c r="K39" s="260"/>
      <c r="L39" s="260"/>
      <c r="M39" s="252"/>
      <c r="N39" s="261" t="str">
        <f>IF(J39="","",(J39-K39+L39))</f>
        <v/>
      </c>
      <c r="O39" s="252" t="str">
        <f>IF(N39="","",(IF((I39-H39)&gt;365,2,1)))</f>
        <v/>
      </c>
    </row>
    <row r="40" spans="1:15" ht="15.75" customHeight="1">
      <c r="A40" s="12">
        <f t="shared" ca="1" si="5"/>
        <v>22</v>
      </c>
      <c r="B40" s="242"/>
      <c r="C40" s="252"/>
      <c r="D40" s="252"/>
      <c r="E40" s="242"/>
      <c r="F40" s="252"/>
      <c r="G40" s="259"/>
      <c r="H40" s="15"/>
      <c r="I40" s="15"/>
      <c r="J40" s="260"/>
      <c r="K40" s="260"/>
      <c r="L40" s="260"/>
      <c r="M40" s="252"/>
      <c r="N40" s="261" t="str">
        <f>IF(J40="","",(J40-K40+L40))</f>
        <v/>
      </c>
      <c r="O40" s="252" t="str">
        <f>IF(N40="","",(IF((I40-H40)&gt;365,2,1)))</f>
        <v/>
      </c>
    </row>
    <row r="41" spans="1:15" ht="15.75" customHeight="1">
      <c r="A41" s="12">
        <f t="shared" ca="1" si="5"/>
        <v>23</v>
      </c>
      <c r="B41" s="242"/>
      <c r="C41" s="252"/>
      <c r="D41" s="252"/>
      <c r="E41" s="242"/>
      <c r="F41" s="252"/>
      <c r="G41" s="259"/>
      <c r="H41" s="15"/>
      <c r="I41" s="15"/>
      <c r="J41" s="260"/>
      <c r="K41" s="260"/>
      <c r="L41" s="260"/>
      <c r="M41" s="252"/>
      <c r="N41" s="261" t="str">
        <f>IF(J41="","",(J41-K41+L41))</f>
        <v/>
      </c>
      <c r="O41" s="252" t="str">
        <f>IF(N41="","",(IF((I41-H41)&gt;365,2,1)))</f>
        <v/>
      </c>
    </row>
    <row r="42" spans="1:15" ht="15.75" customHeight="1">
      <c r="A42" s="12">
        <f t="shared" ca="1" si="5"/>
        <v>24</v>
      </c>
      <c r="B42" s="242"/>
      <c r="C42" s="252"/>
      <c r="D42" s="252"/>
      <c r="E42" s="242"/>
      <c r="F42" s="252"/>
      <c r="G42" s="259"/>
      <c r="H42" s="15"/>
      <c r="I42" s="15"/>
      <c r="J42" s="260"/>
      <c r="K42" s="260"/>
      <c r="L42" s="260"/>
      <c r="M42" s="252"/>
      <c r="N42" s="261" t="str">
        <f>IF(J42="","",(J42-K42+L42))</f>
        <v/>
      </c>
      <c r="O42" s="252" t="str">
        <f>IF(N42="","",(IF((I42-H42)&gt;365,2,1)))</f>
        <v/>
      </c>
    </row>
    <row r="43" spans="1:15" ht="15.75" customHeight="1">
      <c r="A43" s="12">
        <f t="shared" ca="1" si="5"/>
        <v>25</v>
      </c>
      <c r="B43" s="242"/>
      <c r="C43" s="252"/>
      <c r="D43" s="252"/>
      <c r="E43" s="242"/>
      <c r="F43" s="252"/>
      <c r="G43" s="259"/>
      <c r="H43" s="15"/>
      <c r="I43" s="15"/>
      <c r="J43" s="260"/>
      <c r="K43" s="260"/>
      <c r="L43" s="260"/>
      <c r="M43" s="252"/>
      <c r="N43" s="261" t="str">
        <f>IF(J43="","",(J43-K43+L43))</f>
        <v/>
      </c>
      <c r="O43" s="252" t="str">
        <f>IF(N43="","",(IF((I43-H43)&gt;365,2,1)))</f>
        <v/>
      </c>
    </row>
  </sheetData>
  <mergeCells count="16">
    <mergeCell ref="P1:V1"/>
    <mergeCell ref="A17:A18"/>
    <mergeCell ref="I8:O8"/>
    <mergeCell ref="I9:O9"/>
    <mergeCell ref="I10:O10"/>
    <mergeCell ref="I7:O7"/>
    <mergeCell ref="I1:O1"/>
    <mergeCell ref="I2:O2"/>
    <mergeCell ref="I3:O3"/>
    <mergeCell ref="I4:O4"/>
    <mergeCell ref="I5:O5"/>
    <mergeCell ref="I6:O6"/>
    <mergeCell ref="I11:O11"/>
    <mergeCell ref="I12:O12"/>
    <mergeCell ref="I13:O13"/>
    <mergeCell ref="I14:O14"/>
  </mergeCells>
  <printOptions horizontalCentered="1"/>
  <pageMargins left="0" right="0" top="0" bottom="0" header="0.3" footer="0.3"/>
  <pageSetup scale="85" orientation="landscape" horizontalDpi="1200" verticalDpi="1200" r:id="rId1"/>
  <colBreaks count="1" manualBreakCount="1">
    <brk id="15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P103"/>
  <sheetViews>
    <sheetView topLeftCell="A49" zoomScaleNormal="100" workbookViewId="0">
      <selection activeCell="Q55" sqref="Q55"/>
    </sheetView>
  </sheetViews>
  <sheetFormatPr defaultRowHeight="15"/>
  <cols>
    <col min="1" max="1" width="3.42578125" style="63" customWidth="1"/>
    <col min="2" max="2" width="14.28515625" style="63" customWidth="1"/>
    <col min="3" max="3" width="4.85546875" style="63" customWidth="1"/>
    <col min="4" max="4" width="9.85546875" style="63" customWidth="1"/>
    <col min="5" max="5" width="14.7109375" style="63" customWidth="1"/>
    <col min="6" max="7" width="9.7109375" style="63" customWidth="1"/>
    <col min="8" max="8" width="14.7109375" style="63" customWidth="1"/>
    <col min="9" max="9" width="3.7109375" style="63" customWidth="1"/>
    <col min="10" max="10" width="15.7109375" style="63" customWidth="1"/>
    <col min="11" max="11" width="5.7109375" style="63" customWidth="1"/>
    <col min="12" max="12" width="5" style="63" customWidth="1"/>
    <col min="13" max="13" width="28.5703125" style="63" hidden="1" customWidth="1"/>
    <col min="14" max="14" width="9.140625" style="63"/>
    <col min="15" max="15" width="22.28515625" style="63" hidden="1" customWidth="1"/>
    <col min="16" max="16" width="9" style="63" hidden="1" customWidth="1"/>
    <col min="17" max="16384" width="9.140625" style="63"/>
  </cols>
  <sheetData>
    <row r="1" spans="1:15" ht="15.75">
      <c r="A1" s="601" t="s">
        <v>467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50"/>
      <c r="M1" s="50"/>
    </row>
    <row r="2" spans="1:15">
      <c r="A2" s="671" t="s">
        <v>348</v>
      </c>
      <c r="B2" s="671"/>
      <c r="C2" s="671"/>
      <c r="D2" s="671"/>
      <c r="E2" s="671"/>
      <c r="F2" s="671"/>
      <c r="G2" s="671"/>
      <c r="H2" s="671"/>
      <c r="I2" s="93"/>
      <c r="J2" s="28"/>
      <c r="K2" s="28"/>
      <c r="L2" s="28"/>
    </row>
    <row r="3" spans="1:15">
      <c r="A3" s="671" t="s">
        <v>294</v>
      </c>
      <c r="B3" s="671"/>
      <c r="C3" s="671"/>
      <c r="D3" s="671"/>
      <c r="E3" s="671"/>
      <c r="F3" s="671"/>
      <c r="G3" s="671"/>
      <c r="H3" s="671"/>
      <c r="I3" s="93"/>
      <c r="J3" s="28"/>
      <c r="K3" s="28"/>
      <c r="L3" s="28"/>
    </row>
    <row r="4" spans="1:15">
      <c r="A4" s="93"/>
      <c r="B4" s="93"/>
      <c r="C4" s="93"/>
      <c r="D4" s="93"/>
      <c r="E4" s="93"/>
      <c r="F4" s="93"/>
      <c r="G4" s="93"/>
      <c r="H4" s="93"/>
      <c r="I4" s="93"/>
      <c r="J4" s="28"/>
      <c r="K4" s="28"/>
      <c r="L4" s="28"/>
    </row>
    <row r="5" spans="1:15">
      <c r="A5" s="28"/>
      <c r="B5" s="672" t="s">
        <v>167</v>
      </c>
      <c r="C5" s="673"/>
      <c r="D5" s="398" t="s">
        <v>168</v>
      </c>
      <c r="E5" s="399"/>
      <c r="F5" s="400" t="s">
        <v>169</v>
      </c>
      <c r="G5" s="400"/>
      <c r="H5" s="400"/>
      <c r="I5" s="400"/>
      <c r="J5" s="400"/>
      <c r="K5" s="400"/>
      <c r="L5" s="28"/>
      <c r="M5" s="63" t="s">
        <v>385</v>
      </c>
      <c r="N5" s="87" t="s">
        <v>170</v>
      </c>
      <c r="O5" s="86"/>
    </row>
    <row r="6" spans="1:15">
      <c r="A6" s="134" t="s">
        <v>133</v>
      </c>
      <c r="B6" s="674"/>
      <c r="C6" s="675"/>
      <c r="D6" s="674"/>
      <c r="E6" s="675"/>
      <c r="F6" s="676"/>
      <c r="G6" s="676"/>
      <c r="H6" s="676"/>
      <c r="I6" s="676"/>
      <c r="J6" s="676"/>
      <c r="K6" s="676"/>
      <c r="L6" s="28"/>
      <c r="M6" s="63" t="s">
        <v>386</v>
      </c>
      <c r="N6" s="87" t="s">
        <v>171</v>
      </c>
      <c r="O6" s="86"/>
    </row>
    <row r="7" spans="1:15">
      <c r="A7" s="134" t="s">
        <v>123</v>
      </c>
      <c r="B7" s="674"/>
      <c r="C7" s="675"/>
      <c r="D7" s="674"/>
      <c r="E7" s="675"/>
      <c r="F7" s="676"/>
      <c r="G7" s="676"/>
      <c r="H7" s="676"/>
      <c r="I7" s="676"/>
      <c r="J7" s="676"/>
      <c r="K7" s="676"/>
      <c r="L7" s="28"/>
      <c r="M7" s="63" t="s">
        <v>387</v>
      </c>
      <c r="N7" s="87" t="s">
        <v>172</v>
      </c>
      <c r="O7" s="86"/>
    </row>
    <row r="8" spans="1:15">
      <c r="A8" s="134" t="s">
        <v>124</v>
      </c>
      <c r="B8" s="674"/>
      <c r="C8" s="675"/>
      <c r="D8" s="674"/>
      <c r="E8" s="675"/>
      <c r="F8" s="676"/>
      <c r="G8" s="676"/>
      <c r="H8" s="676"/>
      <c r="I8" s="676"/>
      <c r="J8" s="676"/>
      <c r="K8" s="676"/>
      <c r="L8" s="28"/>
      <c r="M8" s="63" t="s">
        <v>388</v>
      </c>
      <c r="N8" s="87" t="s">
        <v>173</v>
      </c>
      <c r="O8" s="86"/>
    </row>
    <row r="9" spans="1: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63" t="s">
        <v>389</v>
      </c>
      <c r="N9" s="87" t="s">
        <v>174</v>
      </c>
      <c r="O9" s="86"/>
    </row>
    <row r="10" spans="1:15">
      <c r="A10" s="28" t="s">
        <v>166</v>
      </c>
      <c r="B10" s="28"/>
      <c r="C10" s="103" t="s">
        <v>133</v>
      </c>
      <c r="D10" s="395"/>
      <c r="E10" s="395"/>
      <c r="F10" s="395"/>
      <c r="G10" s="395"/>
      <c r="H10" s="395"/>
      <c r="I10" s="395"/>
      <c r="J10" s="395"/>
      <c r="K10" s="395"/>
      <c r="L10" s="28"/>
      <c r="M10" s="63" t="s">
        <v>390</v>
      </c>
      <c r="N10" s="87" t="s">
        <v>175</v>
      </c>
      <c r="O10" s="86"/>
    </row>
    <row r="11" spans="1:15">
      <c r="A11" s="28"/>
      <c r="B11" s="28"/>
      <c r="C11" s="104" t="s">
        <v>123</v>
      </c>
      <c r="D11" s="395"/>
      <c r="E11" s="395"/>
      <c r="F11" s="395"/>
      <c r="G11" s="395"/>
      <c r="H11" s="395"/>
      <c r="I11" s="395"/>
      <c r="J11" s="395"/>
      <c r="K11" s="395"/>
      <c r="L11" s="28"/>
      <c r="M11" s="63" t="s">
        <v>391</v>
      </c>
      <c r="N11" s="87" t="s">
        <v>83</v>
      </c>
      <c r="O11" s="86"/>
    </row>
    <row r="12" spans="1:15">
      <c r="A12" s="28"/>
      <c r="B12" s="28"/>
      <c r="C12" s="104" t="s">
        <v>124</v>
      </c>
      <c r="D12" s="395"/>
      <c r="E12" s="395"/>
      <c r="F12" s="395"/>
      <c r="G12" s="395"/>
      <c r="H12" s="395"/>
      <c r="I12" s="395"/>
      <c r="J12" s="395"/>
      <c r="K12" s="395"/>
      <c r="L12" s="28"/>
      <c r="M12" s="63" t="s">
        <v>392</v>
      </c>
    </row>
    <row r="13" spans="1:15" ht="19.5" customHeight="1">
      <c r="L13" s="28"/>
    </row>
    <row r="14" spans="1:15">
      <c r="A14" s="54" t="s">
        <v>176</v>
      </c>
      <c r="B14" s="54"/>
      <c r="E14" s="668" t="s">
        <v>16</v>
      </c>
      <c r="F14" s="669"/>
      <c r="G14" s="668" t="s">
        <v>17</v>
      </c>
      <c r="H14" s="669"/>
      <c r="I14" s="668" t="s">
        <v>18</v>
      </c>
      <c r="J14" s="670"/>
      <c r="K14" s="669"/>
    </row>
    <row r="15" spans="1:15">
      <c r="A15" s="602" t="s">
        <v>177</v>
      </c>
      <c r="B15" s="602"/>
      <c r="C15" s="602"/>
      <c r="D15" s="94"/>
      <c r="E15" s="652"/>
      <c r="F15" s="653"/>
      <c r="G15" s="652"/>
      <c r="H15" s="653"/>
      <c r="I15" s="677"/>
      <c r="J15" s="654"/>
      <c r="K15" s="655"/>
    </row>
    <row r="16" spans="1:15">
      <c r="A16" s="602" t="s">
        <v>178</v>
      </c>
      <c r="B16" s="602"/>
      <c r="C16" s="602"/>
      <c r="D16" s="94"/>
      <c r="E16" s="652"/>
      <c r="F16" s="653"/>
      <c r="G16" s="652"/>
      <c r="H16" s="653"/>
      <c r="I16" s="677"/>
      <c r="J16" s="654"/>
      <c r="K16" s="655"/>
    </row>
    <row r="17" spans="1:11">
      <c r="A17" s="678" t="s">
        <v>287</v>
      </c>
      <c r="B17" s="678"/>
      <c r="C17" s="678"/>
      <c r="D17" s="110"/>
      <c r="E17" s="649">
        <f>SUM(E15:F16)</f>
        <v>0</v>
      </c>
      <c r="F17" s="651"/>
      <c r="G17" s="649">
        <f>SUM(G15:H16)</f>
        <v>0</v>
      </c>
      <c r="H17" s="651"/>
      <c r="I17" s="649">
        <f>SUM(I15:K16)</f>
        <v>0</v>
      </c>
      <c r="J17" s="650"/>
      <c r="K17" s="651"/>
    </row>
    <row r="18" spans="1:11">
      <c r="A18" s="54" t="s">
        <v>179</v>
      </c>
    </row>
    <row r="19" spans="1:11">
      <c r="A19" s="530" t="s">
        <v>180</v>
      </c>
      <c r="B19" s="530"/>
      <c r="C19" s="530"/>
      <c r="D19" s="93"/>
      <c r="E19" s="677"/>
      <c r="F19" s="655"/>
      <c r="G19" s="677"/>
      <c r="H19" s="655"/>
      <c r="I19" s="453"/>
      <c r="J19" s="648"/>
      <c r="K19" s="580"/>
    </row>
    <row r="20" spans="1:11">
      <c r="A20" s="530" t="s">
        <v>181</v>
      </c>
      <c r="B20" s="530"/>
      <c r="C20" s="530"/>
      <c r="D20" s="93"/>
      <c r="E20" s="652"/>
      <c r="F20" s="653"/>
      <c r="G20" s="652"/>
      <c r="H20" s="653"/>
      <c r="I20" s="453"/>
      <c r="J20" s="648"/>
      <c r="K20" s="580"/>
    </row>
    <row r="21" spans="1:11">
      <c r="A21" s="530" t="s">
        <v>288</v>
      </c>
      <c r="B21" s="530"/>
      <c r="C21" s="530"/>
      <c r="D21" s="93"/>
      <c r="E21" s="652"/>
      <c r="F21" s="653"/>
      <c r="G21" s="652"/>
      <c r="H21" s="653"/>
      <c r="I21" s="453"/>
      <c r="J21" s="648"/>
      <c r="K21" s="580"/>
    </row>
    <row r="22" spans="1:11">
      <c r="A22" s="530" t="s">
        <v>182</v>
      </c>
      <c r="B22" s="530"/>
      <c r="C22" s="530"/>
      <c r="D22" s="93"/>
      <c r="E22" s="652"/>
      <c r="F22" s="653"/>
      <c r="G22" s="652"/>
      <c r="H22" s="653"/>
      <c r="I22" s="453"/>
      <c r="J22" s="648"/>
      <c r="K22" s="580"/>
    </row>
    <row r="23" spans="1:11">
      <c r="A23" s="530" t="s">
        <v>183</v>
      </c>
      <c r="B23" s="530"/>
      <c r="C23" s="530"/>
      <c r="D23" s="93"/>
      <c r="E23" s="652"/>
      <c r="F23" s="653"/>
      <c r="G23" s="652"/>
      <c r="H23" s="653"/>
      <c r="I23" s="453"/>
      <c r="J23" s="648"/>
      <c r="K23" s="580"/>
    </row>
    <row r="24" spans="1:11">
      <c r="A24" s="93" t="s">
        <v>184</v>
      </c>
      <c r="B24" s="93"/>
      <c r="C24" s="93"/>
      <c r="D24" s="93"/>
      <c r="E24" s="652"/>
      <c r="F24" s="653"/>
      <c r="G24" s="652"/>
      <c r="H24" s="653"/>
      <c r="I24" s="453"/>
      <c r="J24" s="648"/>
      <c r="K24" s="580"/>
    </row>
    <row r="25" spans="1:11">
      <c r="A25" s="530" t="s">
        <v>185</v>
      </c>
      <c r="B25" s="530"/>
      <c r="C25" s="530"/>
      <c r="D25" s="93"/>
      <c r="E25" s="652"/>
      <c r="F25" s="653"/>
      <c r="G25" s="652"/>
      <c r="H25" s="653"/>
      <c r="I25" s="453"/>
      <c r="J25" s="648"/>
      <c r="K25" s="580"/>
    </row>
    <row r="26" spans="1:11">
      <c r="A26" s="109" t="s">
        <v>372</v>
      </c>
      <c r="B26" s="109"/>
      <c r="C26" s="109"/>
      <c r="D26" s="109"/>
      <c r="E26" s="652"/>
      <c r="F26" s="653"/>
      <c r="G26" s="652"/>
      <c r="H26" s="653"/>
      <c r="I26" s="453"/>
      <c r="J26" s="648"/>
      <c r="K26" s="580"/>
    </row>
    <row r="27" spans="1:11">
      <c r="A27" s="530" t="s">
        <v>459</v>
      </c>
      <c r="B27" s="530"/>
      <c r="C27" s="530"/>
      <c r="D27" s="664"/>
      <c r="E27" s="652"/>
      <c r="F27" s="653"/>
      <c r="G27" s="652"/>
      <c r="H27" s="653"/>
      <c r="I27" s="453"/>
      <c r="J27" s="648"/>
      <c r="K27" s="580"/>
    </row>
    <row r="28" spans="1:11">
      <c r="A28" s="530" t="s">
        <v>186</v>
      </c>
      <c r="B28" s="530"/>
      <c r="C28" s="530"/>
      <c r="D28" s="93"/>
      <c r="E28" s="652"/>
      <c r="F28" s="653"/>
      <c r="G28" s="652"/>
      <c r="H28" s="653"/>
      <c r="I28" s="453"/>
      <c r="J28" s="648"/>
      <c r="K28" s="580"/>
    </row>
    <row r="29" spans="1:11">
      <c r="A29" s="530" t="s">
        <v>187</v>
      </c>
      <c r="B29" s="530"/>
      <c r="C29" s="530"/>
      <c r="D29" s="93"/>
      <c r="E29" s="652"/>
      <c r="F29" s="653"/>
      <c r="G29" s="652"/>
      <c r="H29" s="653"/>
      <c r="I29" s="453"/>
      <c r="J29" s="648"/>
      <c r="K29" s="580"/>
    </row>
    <row r="30" spans="1:11">
      <c r="A30" s="530" t="s">
        <v>460</v>
      </c>
      <c r="B30" s="530"/>
      <c r="C30" s="530"/>
      <c r="D30" s="93"/>
      <c r="E30" s="652"/>
      <c r="F30" s="653"/>
      <c r="G30" s="652"/>
      <c r="H30" s="653"/>
      <c r="I30" s="453"/>
      <c r="J30" s="648"/>
      <c r="K30" s="580"/>
    </row>
    <row r="31" spans="1:11">
      <c r="A31" s="530" t="s">
        <v>188</v>
      </c>
      <c r="B31" s="530"/>
      <c r="C31" s="530"/>
      <c r="D31" s="93"/>
      <c r="E31" s="652"/>
      <c r="F31" s="653"/>
      <c r="G31" s="652"/>
      <c r="H31" s="653"/>
      <c r="I31" s="453"/>
      <c r="J31" s="648"/>
      <c r="K31" s="580"/>
    </row>
    <row r="32" spans="1:11">
      <c r="A32" s="530" t="s">
        <v>189</v>
      </c>
      <c r="B32" s="679"/>
      <c r="C32" s="679"/>
      <c r="D32" s="108"/>
      <c r="E32" s="681"/>
      <c r="F32" s="681"/>
      <c r="G32" s="681"/>
      <c r="H32" s="681"/>
      <c r="I32" s="681"/>
      <c r="J32" s="681"/>
      <c r="K32" s="681"/>
    </row>
    <row r="33" spans="1:11">
      <c r="A33" s="98" t="s">
        <v>122</v>
      </c>
      <c r="B33" s="536" t="s">
        <v>458</v>
      </c>
      <c r="C33" s="536"/>
      <c r="D33" s="680"/>
      <c r="E33" s="677"/>
      <c r="F33" s="655"/>
      <c r="G33" s="649"/>
      <c r="H33" s="650"/>
      <c r="I33" s="453"/>
      <c r="J33" s="648"/>
      <c r="K33" s="580"/>
    </row>
    <row r="34" spans="1:11">
      <c r="A34" s="98" t="s">
        <v>123</v>
      </c>
      <c r="B34" s="546" t="s">
        <v>399</v>
      </c>
      <c r="C34" s="546"/>
      <c r="D34" s="546"/>
      <c r="E34" s="652"/>
      <c r="F34" s="653"/>
      <c r="G34" s="649"/>
      <c r="H34" s="650"/>
      <c r="I34" s="453"/>
      <c r="J34" s="648"/>
      <c r="K34" s="580"/>
    </row>
    <row r="35" spans="1:11">
      <c r="A35" s="149" t="s">
        <v>124</v>
      </c>
      <c r="B35" s="546" t="s">
        <v>373</v>
      </c>
      <c r="C35" s="546"/>
      <c r="D35" s="546"/>
      <c r="E35" s="652"/>
      <c r="F35" s="653"/>
      <c r="G35" s="649"/>
      <c r="H35" s="650"/>
      <c r="I35" s="453"/>
      <c r="J35" s="648"/>
      <c r="K35" s="580"/>
    </row>
    <row r="36" spans="1:11">
      <c r="A36" s="149" t="s">
        <v>135</v>
      </c>
      <c r="B36" s="546" t="s">
        <v>469</v>
      </c>
      <c r="C36" s="546"/>
      <c r="D36" s="546"/>
      <c r="E36" s="652"/>
      <c r="F36" s="653"/>
      <c r="G36" s="649"/>
      <c r="H36" s="650"/>
      <c r="I36" s="453"/>
      <c r="J36" s="648"/>
      <c r="K36" s="580"/>
    </row>
    <row r="37" spans="1:11">
      <c r="A37" s="149" t="s">
        <v>156</v>
      </c>
      <c r="B37" s="546" t="s">
        <v>461</v>
      </c>
      <c r="C37" s="546"/>
      <c r="D37" s="546"/>
      <c r="E37" s="652"/>
      <c r="F37" s="653"/>
      <c r="G37" s="649"/>
      <c r="H37" s="650"/>
      <c r="I37" s="453"/>
      <c r="J37" s="648"/>
      <c r="K37" s="580"/>
    </row>
    <row r="38" spans="1:11">
      <c r="A38" s="149" t="s">
        <v>157</v>
      </c>
      <c r="B38" s="546" t="s">
        <v>462</v>
      </c>
      <c r="C38" s="546"/>
      <c r="D38" s="546"/>
      <c r="E38" s="652"/>
      <c r="F38" s="653"/>
      <c r="G38" s="649"/>
      <c r="H38" s="650"/>
      <c r="I38" s="453"/>
      <c r="J38" s="648"/>
      <c r="K38" s="580"/>
    </row>
    <row r="39" spans="1:11">
      <c r="A39" s="149" t="s">
        <v>158</v>
      </c>
      <c r="B39" s="546" t="s">
        <v>463</v>
      </c>
      <c r="C39" s="546"/>
      <c r="D39" s="546"/>
      <c r="E39" s="652"/>
      <c r="F39" s="653"/>
      <c r="G39" s="649"/>
      <c r="H39" s="650"/>
      <c r="I39" s="453"/>
      <c r="J39" s="648"/>
      <c r="K39" s="580"/>
    </row>
    <row r="40" spans="1:11">
      <c r="A40" s="149" t="s">
        <v>159</v>
      </c>
      <c r="B40" s="546"/>
      <c r="C40" s="546"/>
      <c r="D40" s="546"/>
      <c r="E40" s="652"/>
      <c r="F40" s="653"/>
      <c r="G40" s="649"/>
      <c r="H40" s="650"/>
      <c r="I40" s="453"/>
      <c r="J40" s="648"/>
      <c r="K40" s="580"/>
    </row>
    <row r="41" spans="1:11">
      <c r="A41" s="149" t="s">
        <v>160</v>
      </c>
      <c r="B41" s="546"/>
      <c r="C41" s="546"/>
      <c r="D41" s="546"/>
      <c r="E41" s="652"/>
      <c r="F41" s="653"/>
      <c r="G41" s="649"/>
      <c r="H41" s="650"/>
      <c r="I41" s="453"/>
      <c r="J41" s="648"/>
      <c r="K41" s="580"/>
    </row>
    <row r="42" spans="1:11">
      <c r="A42" s="149" t="s">
        <v>161</v>
      </c>
      <c r="B42" s="546"/>
      <c r="C42" s="546"/>
      <c r="D42" s="546"/>
      <c r="E42" s="652"/>
      <c r="F42" s="653"/>
      <c r="G42" s="649"/>
      <c r="H42" s="650"/>
      <c r="I42" s="453"/>
      <c r="J42" s="648"/>
      <c r="K42" s="580"/>
    </row>
    <row r="43" spans="1:11">
      <c r="A43" s="149" t="s">
        <v>162</v>
      </c>
      <c r="B43" s="546"/>
      <c r="C43" s="546"/>
      <c r="D43" s="546"/>
      <c r="E43" s="652"/>
      <c r="F43" s="653"/>
      <c r="G43" s="649"/>
      <c r="H43" s="650"/>
      <c r="I43" s="453"/>
      <c r="J43" s="648"/>
      <c r="K43" s="580"/>
    </row>
    <row r="44" spans="1:11">
      <c r="A44" s="149" t="s">
        <v>163</v>
      </c>
      <c r="B44" s="546"/>
      <c r="C44" s="546"/>
      <c r="D44" s="546"/>
      <c r="E44" s="652"/>
      <c r="F44" s="653"/>
      <c r="G44" s="649"/>
      <c r="H44" s="650"/>
      <c r="I44" s="453"/>
      <c r="J44" s="648"/>
      <c r="K44" s="580"/>
    </row>
    <row r="45" spans="1:11">
      <c r="A45" s="149" t="s">
        <v>164</v>
      </c>
      <c r="B45" s="546"/>
      <c r="C45" s="546"/>
      <c r="D45" s="546"/>
      <c r="E45" s="652"/>
      <c r="F45" s="653"/>
      <c r="G45" s="649"/>
      <c r="H45" s="650"/>
      <c r="I45" s="453"/>
      <c r="J45" s="648"/>
      <c r="K45" s="580"/>
    </row>
    <row r="46" spans="1:11">
      <c r="A46" s="149" t="s">
        <v>393</v>
      </c>
      <c r="B46" s="546"/>
      <c r="C46" s="546"/>
      <c r="D46" s="546"/>
      <c r="E46" s="652"/>
      <c r="F46" s="653"/>
      <c r="G46" s="649"/>
      <c r="H46" s="650"/>
      <c r="I46" s="453"/>
      <c r="J46" s="648"/>
      <c r="K46" s="580"/>
    </row>
    <row r="47" spans="1:11">
      <c r="A47" s="94"/>
      <c r="B47" s="94"/>
      <c r="C47" s="94"/>
      <c r="D47" s="168"/>
      <c r="E47" s="681"/>
      <c r="F47" s="681"/>
      <c r="G47" s="681"/>
      <c r="H47" s="681"/>
      <c r="I47" s="681"/>
      <c r="J47" s="681"/>
      <c r="K47" s="681"/>
    </row>
    <row r="48" spans="1:11">
      <c r="A48" s="1" t="s">
        <v>464</v>
      </c>
      <c r="E48" s="652"/>
      <c r="F48" s="653"/>
      <c r="G48" s="646"/>
      <c r="H48" s="647"/>
      <c r="I48" s="453"/>
      <c r="J48" s="648"/>
      <c r="K48" s="580"/>
    </row>
    <row r="49" spans="1:16">
      <c r="A49" s="1" t="s">
        <v>190</v>
      </c>
      <c r="E49" s="649">
        <f>SUM(E19:F48)</f>
        <v>0</v>
      </c>
      <c r="F49" s="650"/>
      <c r="G49" s="649">
        <f>SUM(G19:H48)</f>
        <v>0</v>
      </c>
      <c r="H49" s="650"/>
      <c r="I49" s="649">
        <f>SUM(I19:K48)</f>
        <v>0</v>
      </c>
      <c r="J49" s="650"/>
      <c r="K49" s="651"/>
    </row>
    <row r="50" spans="1:16">
      <c r="A50" s="1" t="s">
        <v>465</v>
      </c>
      <c r="E50" s="649">
        <f>E17-E49</f>
        <v>0</v>
      </c>
      <c r="F50" s="650"/>
      <c r="G50" s="649">
        <f>G17-G49</f>
        <v>0</v>
      </c>
      <c r="H50" s="650"/>
      <c r="I50" s="649">
        <f>I17-I49</f>
        <v>0</v>
      </c>
      <c r="J50" s="650"/>
      <c r="K50" s="651"/>
    </row>
    <row r="51" spans="1:16">
      <c r="A51" s="94" t="s">
        <v>374</v>
      </c>
      <c r="B51" s="94"/>
      <c r="C51" s="94"/>
      <c r="D51" s="94"/>
      <c r="E51" s="660"/>
      <c r="F51" s="661"/>
      <c r="G51" s="660"/>
      <c r="H51" s="661"/>
      <c r="I51" s="660"/>
      <c r="J51" s="661"/>
      <c r="K51" s="662"/>
    </row>
    <row r="52" spans="1:16" ht="15.75">
      <c r="A52" s="235" t="s">
        <v>466</v>
      </c>
      <c r="E52" s="660"/>
      <c r="F52" s="661"/>
      <c r="G52" s="660"/>
      <c r="H52" s="661"/>
      <c r="I52" s="660"/>
      <c r="J52" s="661"/>
      <c r="K52" s="662"/>
      <c r="L52" s="227"/>
    </row>
    <row r="53" spans="1:16" ht="15.75">
      <c r="A53" s="601" t="s">
        <v>468</v>
      </c>
      <c r="B53" s="601"/>
      <c r="C53" s="601"/>
      <c r="D53" s="601"/>
      <c r="E53" s="601"/>
      <c r="F53" s="601"/>
      <c r="G53" s="601"/>
      <c r="H53" s="601"/>
      <c r="I53" s="601"/>
      <c r="J53" s="601"/>
      <c r="K53" s="601"/>
    </row>
    <row r="56" spans="1:16" ht="15" customHeight="1">
      <c r="A56" s="54"/>
      <c r="E56" s="668" t="s">
        <v>16</v>
      </c>
      <c r="F56" s="669"/>
      <c r="G56" s="668" t="s">
        <v>17</v>
      </c>
      <c r="H56" s="669"/>
      <c r="I56" s="668" t="s">
        <v>18</v>
      </c>
      <c r="J56" s="670"/>
      <c r="K56" s="669"/>
    </row>
    <row r="57" spans="1:16">
      <c r="A57" s="94" t="s">
        <v>289</v>
      </c>
      <c r="B57" s="94"/>
      <c r="C57" s="94"/>
      <c r="D57" s="111"/>
      <c r="E57" s="666"/>
      <c r="F57" s="667"/>
      <c r="G57" s="666"/>
      <c r="H57" s="667"/>
      <c r="I57" s="666"/>
      <c r="J57" s="667"/>
      <c r="K57" s="682"/>
    </row>
    <row r="58" spans="1:16">
      <c r="A58" s="94" t="s">
        <v>375</v>
      </c>
      <c r="B58" s="94"/>
      <c r="C58" s="94"/>
      <c r="D58" s="111"/>
      <c r="E58" s="666"/>
      <c r="F58" s="667"/>
      <c r="G58" s="666"/>
      <c r="H58" s="667"/>
      <c r="I58" s="666"/>
      <c r="J58" s="667"/>
      <c r="K58" s="682"/>
    </row>
    <row r="59" spans="1:16">
      <c r="A59" s="602" t="s">
        <v>470</v>
      </c>
      <c r="B59" s="602"/>
      <c r="C59" s="602"/>
      <c r="D59" s="664"/>
      <c r="E59" s="652"/>
      <c r="F59" s="653"/>
      <c r="G59" s="652"/>
      <c r="H59" s="653"/>
      <c r="I59" s="453"/>
      <c r="J59" s="654"/>
      <c r="K59" s="655"/>
    </row>
    <row r="60" spans="1:16">
      <c r="A60" s="602" t="s">
        <v>471</v>
      </c>
      <c r="B60" s="602"/>
      <c r="C60" s="602"/>
      <c r="D60" s="94"/>
      <c r="E60" s="652"/>
      <c r="F60" s="663"/>
      <c r="G60" s="652"/>
      <c r="H60" s="663"/>
      <c r="I60" s="652"/>
      <c r="J60" s="663"/>
      <c r="K60" s="653"/>
      <c r="N60" s="298"/>
    </row>
    <row r="61" spans="1:16">
      <c r="A61" s="235" t="s">
        <v>376</v>
      </c>
      <c r="E61" s="652"/>
      <c r="F61" s="663"/>
      <c r="G61" s="652"/>
      <c r="H61" s="663"/>
      <c r="I61" s="652"/>
      <c r="J61" s="663"/>
      <c r="K61" s="653"/>
    </row>
    <row r="62" spans="1:16">
      <c r="A62" s="235"/>
    </row>
    <row r="63" spans="1:16" ht="27.75" customHeight="1">
      <c r="A63" s="395" t="s">
        <v>239</v>
      </c>
      <c r="B63" s="395"/>
      <c r="C63" s="395"/>
      <c r="D63" s="395"/>
      <c r="E63" s="395"/>
      <c r="F63" s="659"/>
      <c r="G63" s="248" t="s">
        <v>240</v>
      </c>
      <c r="H63" s="398" t="s">
        <v>241</v>
      </c>
      <c r="I63" s="399"/>
      <c r="J63" s="317" t="s">
        <v>516</v>
      </c>
      <c r="K63" s="317" t="s">
        <v>517</v>
      </c>
      <c r="O63" s="316" t="s">
        <v>516</v>
      </c>
      <c r="P63" s="316" t="s">
        <v>517</v>
      </c>
    </row>
    <row r="64" spans="1:16" ht="15" customHeight="1">
      <c r="A64" s="150" t="s">
        <v>56</v>
      </c>
      <c r="B64" s="445"/>
      <c r="C64" s="445"/>
      <c r="D64" s="445"/>
      <c r="E64" s="445"/>
      <c r="F64" s="444"/>
      <c r="G64" s="243"/>
      <c r="H64" s="657"/>
      <c r="I64" s="658"/>
      <c r="J64" s="299"/>
      <c r="K64" s="299"/>
      <c r="O64" s="63" t="s">
        <v>518</v>
      </c>
      <c r="P64" s="63">
        <v>3</v>
      </c>
    </row>
    <row r="65" spans="1:16">
      <c r="A65" s="150" t="s">
        <v>57</v>
      </c>
      <c r="B65" s="445"/>
      <c r="C65" s="445"/>
      <c r="D65" s="445"/>
      <c r="E65" s="445"/>
      <c r="F65" s="444"/>
      <c r="G65" s="243"/>
      <c r="H65" s="657"/>
      <c r="I65" s="658"/>
      <c r="J65" s="299"/>
      <c r="K65" s="299"/>
      <c r="O65" s="63" t="s">
        <v>519</v>
      </c>
      <c r="P65" s="63">
        <v>5</v>
      </c>
    </row>
    <row r="66" spans="1:16">
      <c r="A66" s="151" t="s">
        <v>58</v>
      </c>
      <c r="B66" s="445"/>
      <c r="C66" s="445"/>
      <c r="D66" s="445"/>
      <c r="E66" s="445"/>
      <c r="F66" s="444"/>
      <c r="G66" s="243"/>
      <c r="H66" s="657"/>
      <c r="I66" s="658"/>
      <c r="J66" s="299"/>
      <c r="K66" s="299"/>
      <c r="O66" s="63" t="s">
        <v>520</v>
      </c>
      <c r="P66" s="63">
        <v>7</v>
      </c>
    </row>
    <row r="67" spans="1:16">
      <c r="A67" s="151" t="s">
        <v>59</v>
      </c>
      <c r="B67" s="445"/>
      <c r="C67" s="445"/>
      <c r="D67" s="445"/>
      <c r="E67" s="445"/>
      <c r="F67" s="444"/>
      <c r="G67" s="243"/>
      <c r="H67" s="657"/>
      <c r="I67" s="658"/>
      <c r="J67" s="299"/>
      <c r="K67" s="299"/>
      <c r="O67" s="63" t="s">
        <v>521</v>
      </c>
      <c r="P67" s="63">
        <v>10</v>
      </c>
    </row>
    <row r="68" spans="1:16">
      <c r="A68" s="151" t="s">
        <v>60</v>
      </c>
      <c r="B68" s="445"/>
      <c r="C68" s="445"/>
      <c r="D68" s="445"/>
      <c r="E68" s="445"/>
      <c r="F68" s="444"/>
      <c r="G68" s="243"/>
      <c r="H68" s="657"/>
      <c r="I68" s="658"/>
      <c r="J68" s="299"/>
      <c r="K68" s="299"/>
      <c r="O68" s="55" t="s">
        <v>522</v>
      </c>
      <c r="P68" s="63">
        <v>15</v>
      </c>
    </row>
    <row r="69" spans="1:16">
      <c r="A69" s="151" t="s">
        <v>61</v>
      </c>
      <c r="B69" s="445"/>
      <c r="C69" s="445"/>
      <c r="D69" s="445"/>
      <c r="E69" s="445"/>
      <c r="F69" s="444"/>
      <c r="G69" s="243"/>
      <c r="H69" s="657"/>
      <c r="I69" s="658"/>
      <c r="J69" s="299"/>
      <c r="K69" s="299"/>
      <c r="O69" s="55" t="s">
        <v>523</v>
      </c>
      <c r="P69" s="63">
        <v>20</v>
      </c>
    </row>
    <row r="70" spans="1:16">
      <c r="A70" s="151" t="s">
        <v>62</v>
      </c>
      <c r="B70" s="445"/>
      <c r="C70" s="445"/>
      <c r="D70" s="445"/>
      <c r="E70" s="445"/>
      <c r="F70" s="444"/>
      <c r="G70" s="243"/>
      <c r="H70" s="657"/>
      <c r="I70" s="658"/>
      <c r="J70" s="299"/>
      <c r="K70" s="299"/>
      <c r="O70" s="55" t="s">
        <v>524</v>
      </c>
      <c r="P70" s="63">
        <v>25</v>
      </c>
    </row>
    <row r="71" spans="1:16">
      <c r="A71" s="151" t="s">
        <v>63</v>
      </c>
      <c r="B71" s="445"/>
      <c r="C71" s="445"/>
      <c r="D71" s="445"/>
      <c r="E71" s="445"/>
      <c r="F71" s="444"/>
      <c r="G71" s="243"/>
      <c r="H71" s="657"/>
      <c r="I71" s="658"/>
      <c r="J71" s="299"/>
      <c r="K71" s="299"/>
      <c r="O71" s="55" t="s">
        <v>525</v>
      </c>
      <c r="P71" s="63">
        <v>27.5</v>
      </c>
    </row>
    <row r="72" spans="1:16">
      <c r="A72" s="151" t="s">
        <v>64</v>
      </c>
      <c r="B72" s="445"/>
      <c r="C72" s="445"/>
      <c r="D72" s="445"/>
      <c r="E72" s="445"/>
      <c r="F72" s="444"/>
      <c r="G72" s="243"/>
      <c r="H72" s="657"/>
      <c r="I72" s="658"/>
      <c r="J72" s="299"/>
      <c r="K72" s="299"/>
      <c r="O72" s="55" t="s">
        <v>526</v>
      </c>
      <c r="P72" s="63">
        <v>31.5</v>
      </c>
    </row>
    <row r="73" spans="1:16">
      <c r="A73" s="151" t="s">
        <v>65</v>
      </c>
      <c r="B73" s="445"/>
      <c r="C73" s="445"/>
      <c r="D73" s="445"/>
      <c r="E73" s="445"/>
      <c r="F73" s="444"/>
      <c r="G73" s="243"/>
      <c r="H73" s="657"/>
      <c r="I73" s="658"/>
      <c r="J73" s="299"/>
      <c r="K73" s="299"/>
      <c r="O73" s="55" t="s">
        <v>527</v>
      </c>
      <c r="P73" s="63">
        <v>39</v>
      </c>
    </row>
    <row r="74" spans="1:16">
      <c r="A74" s="151" t="s">
        <v>66</v>
      </c>
      <c r="B74" s="445"/>
      <c r="C74" s="445"/>
      <c r="D74" s="445"/>
      <c r="E74" s="445"/>
      <c r="F74" s="444"/>
      <c r="G74" s="243"/>
      <c r="H74" s="657"/>
      <c r="I74" s="658"/>
      <c r="J74" s="299"/>
      <c r="K74" s="299"/>
      <c r="O74" s="315" t="s">
        <v>529</v>
      </c>
    </row>
    <row r="75" spans="1:16">
      <c r="O75" s="55" t="s">
        <v>528</v>
      </c>
    </row>
    <row r="76" spans="1:16">
      <c r="A76" s="63" t="s">
        <v>117</v>
      </c>
      <c r="B76" s="9"/>
      <c r="C76" s="9"/>
      <c r="D76" s="9"/>
      <c r="E76" s="9"/>
      <c r="F76" s="9"/>
      <c r="G76" s="9"/>
      <c r="H76" s="9"/>
      <c r="I76" s="9"/>
      <c r="J76" s="9"/>
      <c r="K76" s="9"/>
      <c r="O76" s="55" t="s">
        <v>530</v>
      </c>
    </row>
    <row r="77" spans="1:16">
      <c r="B77" s="665"/>
      <c r="C77" s="665"/>
      <c r="D77" s="665"/>
      <c r="E77" s="665"/>
      <c r="F77" s="665"/>
      <c r="G77" s="665"/>
      <c r="H77" s="665"/>
      <c r="I77" s="665"/>
      <c r="J77" s="665"/>
      <c r="K77" s="665"/>
      <c r="O77" s="55" t="s">
        <v>531</v>
      </c>
    </row>
    <row r="78" spans="1:16">
      <c r="B78" s="656"/>
      <c r="C78" s="656"/>
      <c r="D78" s="656"/>
      <c r="E78" s="656"/>
      <c r="F78" s="656"/>
      <c r="G78" s="656"/>
      <c r="H78" s="656"/>
      <c r="I78" s="656"/>
      <c r="J78" s="656"/>
      <c r="K78" s="656"/>
      <c r="O78" s="55" t="s">
        <v>532</v>
      </c>
    </row>
    <row r="79" spans="1:16">
      <c r="B79" s="656"/>
      <c r="C79" s="656"/>
      <c r="D79" s="656"/>
      <c r="E79" s="656"/>
      <c r="F79" s="656"/>
      <c r="G79" s="656"/>
      <c r="H79" s="656"/>
      <c r="I79" s="656"/>
      <c r="J79" s="656"/>
      <c r="K79" s="656"/>
      <c r="O79" s="55" t="s">
        <v>533</v>
      </c>
    </row>
    <row r="80" spans="1:16">
      <c r="B80" s="656"/>
      <c r="C80" s="656"/>
      <c r="D80" s="656"/>
      <c r="E80" s="656"/>
      <c r="F80" s="656"/>
      <c r="G80" s="656"/>
      <c r="H80" s="656"/>
      <c r="I80" s="656"/>
      <c r="J80" s="656"/>
      <c r="K80" s="656"/>
      <c r="O80" s="55" t="s">
        <v>534</v>
      </c>
    </row>
    <row r="81" spans="2:15">
      <c r="B81" s="656"/>
      <c r="C81" s="656"/>
      <c r="D81" s="656"/>
      <c r="E81" s="656"/>
      <c r="F81" s="656"/>
      <c r="G81" s="656"/>
      <c r="H81" s="656"/>
      <c r="I81" s="656"/>
      <c r="J81" s="656"/>
      <c r="K81" s="656"/>
      <c r="O81" s="55" t="s">
        <v>535</v>
      </c>
    </row>
    <row r="82" spans="2:15">
      <c r="B82" s="656"/>
      <c r="C82" s="656"/>
      <c r="D82" s="656"/>
      <c r="E82" s="656"/>
      <c r="F82" s="656"/>
      <c r="G82" s="656"/>
      <c r="H82" s="656"/>
      <c r="I82" s="656"/>
      <c r="J82" s="656"/>
      <c r="K82" s="656"/>
    </row>
    <row r="83" spans="2:15">
      <c r="B83" s="656"/>
      <c r="C83" s="656"/>
      <c r="D83" s="656"/>
      <c r="E83" s="656"/>
      <c r="F83" s="656"/>
      <c r="G83" s="656"/>
      <c r="H83" s="656"/>
      <c r="I83" s="656"/>
      <c r="J83" s="656"/>
      <c r="K83" s="656"/>
    </row>
    <row r="84" spans="2:15">
      <c r="B84" s="656"/>
      <c r="C84" s="656"/>
      <c r="D84" s="656"/>
      <c r="E84" s="656"/>
      <c r="F84" s="656"/>
      <c r="G84" s="656"/>
      <c r="H84" s="656"/>
      <c r="I84" s="656"/>
      <c r="J84" s="656"/>
      <c r="K84" s="656"/>
    </row>
    <row r="85" spans="2:15">
      <c r="B85" s="656"/>
      <c r="C85" s="656"/>
      <c r="D85" s="656"/>
      <c r="E85" s="656"/>
      <c r="F85" s="656"/>
      <c r="G85" s="656"/>
      <c r="H85" s="656"/>
      <c r="I85" s="656"/>
      <c r="J85" s="656"/>
      <c r="K85" s="656"/>
    </row>
    <row r="86" spans="2:15">
      <c r="B86" s="656"/>
      <c r="C86" s="656"/>
      <c r="D86" s="656"/>
      <c r="E86" s="656"/>
      <c r="F86" s="656"/>
      <c r="G86" s="656"/>
      <c r="H86" s="656"/>
      <c r="I86" s="656"/>
      <c r="J86" s="656"/>
      <c r="K86" s="656"/>
    </row>
    <row r="87" spans="2:15">
      <c r="B87" s="656"/>
      <c r="C87" s="656"/>
      <c r="D87" s="656"/>
      <c r="E87" s="656"/>
      <c r="F87" s="656"/>
      <c r="G87" s="656"/>
      <c r="H87" s="656"/>
      <c r="I87" s="656"/>
      <c r="J87" s="656"/>
      <c r="K87" s="656"/>
    </row>
    <row r="88" spans="2:15">
      <c r="B88" s="656"/>
      <c r="C88" s="656"/>
      <c r="D88" s="656"/>
      <c r="E88" s="656"/>
      <c r="F88" s="656"/>
      <c r="G88" s="656"/>
      <c r="H88" s="656"/>
      <c r="I88" s="656"/>
      <c r="J88" s="656"/>
      <c r="K88" s="656"/>
    </row>
    <row r="89" spans="2:15">
      <c r="B89" s="656"/>
      <c r="C89" s="656"/>
      <c r="D89" s="656"/>
      <c r="E89" s="656"/>
      <c r="F89" s="656"/>
      <c r="G89" s="656"/>
      <c r="H89" s="656"/>
      <c r="I89" s="656"/>
      <c r="J89" s="656"/>
      <c r="K89" s="656"/>
    </row>
    <row r="90" spans="2:15">
      <c r="B90" s="656"/>
      <c r="C90" s="656"/>
      <c r="D90" s="656"/>
      <c r="E90" s="656"/>
      <c r="F90" s="656"/>
      <c r="G90" s="656"/>
      <c r="H90" s="656"/>
      <c r="I90" s="656"/>
      <c r="J90" s="656"/>
      <c r="K90" s="656"/>
    </row>
    <row r="91" spans="2:15">
      <c r="B91" s="656"/>
      <c r="C91" s="656"/>
      <c r="D91" s="656"/>
      <c r="E91" s="656"/>
      <c r="F91" s="656"/>
      <c r="G91" s="656"/>
      <c r="H91" s="656"/>
      <c r="I91" s="656"/>
      <c r="J91" s="656"/>
      <c r="K91" s="656"/>
    </row>
    <row r="92" spans="2:15">
      <c r="B92" s="656"/>
      <c r="C92" s="656"/>
      <c r="D92" s="656"/>
      <c r="E92" s="656"/>
      <c r="F92" s="656"/>
      <c r="G92" s="656"/>
      <c r="H92" s="656"/>
      <c r="I92" s="656"/>
      <c r="J92" s="656"/>
      <c r="K92" s="656"/>
    </row>
    <row r="93" spans="2:15">
      <c r="B93" s="656"/>
      <c r="C93" s="656"/>
      <c r="D93" s="656"/>
      <c r="E93" s="656"/>
      <c r="F93" s="656"/>
      <c r="G93" s="656"/>
      <c r="H93" s="656"/>
      <c r="I93" s="656"/>
      <c r="J93" s="656"/>
      <c r="K93" s="656"/>
    </row>
    <row r="94" spans="2:15">
      <c r="B94" s="656"/>
      <c r="C94" s="656"/>
      <c r="D94" s="656"/>
      <c r="E94" s="656"/>
      <c r="F94" s="656"/>
      <c r="G94" s="656"/>
      <c r="H94" s="656"/>
      <c r="I94" s="656"/>
      <c r="J94" s="656"/>
      <c r="K94" s="656"/>
    </row>
    <row r="95" spans="2:15">
      <c r="B95" s="656"/>
      <c r="C95" s="656"/>
      <c r="D95" s="656"/>
      <c r="E95" s="656"/>
      <c r="F95" s="656"/>
      <c r="G95" s="656"/>
      <c r="H95" s="656"/>
      <c r="I95" s="656"/>
      <c r="J95" s="656"/>
      <c r="K95" s="656"/>
    </row>
    <row r="96" spans="2:15">
      <c r="B96" s="656"/>
      <c r="C96" s="656"/>
      <c r="D96" s="656"/>
      <c r="E96" s="656"/>
      <c r="F96" s="656"/>
      <c r="G96" s="656"/>
      <c r="H96" s="656"/>
      <c r="I96" s="656"/>
      <c r="J96" s="656"/>
      <c r="K96" s="656"/>
    </row>
    <row r="97" spans="2:11">
      <c r="B97" s="656"/>
      <c r="C97" s="656"/>
      <c r="D97" s="656"/>
      <c r="E97" s="656"/>
      <c r="F97" s="656"/>
      <c r="G97" s="656"/>
      <c r="H97" s="656"/>
      <c r="I97" s="656"/>
      <c r="J97" s="656"/>
      <c r="K97" s="656"/>
    </row>
    <row r="98" spans="2:11">
      <c r="B98" s="656"/>
      <c r="C98" s="656"/>
      <c r="D98" s="656"/>
      <c r="E98" s="656"/>
      <c r="F98" s="656"/>
      <c r="G98" s="656"/>
      <c r="H98" s="656"/>
      <c r="I98" s="656"/>
      <c r="J98" s="656"/>
      <c r="K98" s="656"/>
    </row>
    <row r="99" spans="2:11">
      <c r="B99" s="656"/>
      <c r="C99" s="656"/>
      <c r="D99" s="656"/>
      <c r="E99" s="656"/>
      <c r="F99" s="656"/>
      <c r="G99" s="656"/>
      <c r="H99" s="656"/>
      <c r="I99" s="656"/>
      <c r="J99" s="656"/>
      <c r="K99" s="656"/>
    </row>
    <row r="100" spans="2:11">
      <c r="B100" s="656"/>
      <c r="C100" s="656"/>
      <c r="D100" s="656"/>
      <c r="E100" s="656"/>
      <c r="F100" s="656"/>
      <c r="G100" s="656"/>
      <c r="H100" s="656"/>
      <c r="I100" s="656"/>
      <c r="J100" s="656"/>
      <c r="K100" s="656"/>
    </row>
    <row r="101" spans="2:11">
      <c r="B101" s="656"/>
      <c r="C101" s="656"/>
      <c r="D101" s="656"/>
      <c r="E101" s="656"/>
      <c r="F101" s="656"/>
      <c r="G101" s="656"/>
      <c r="H101" s="656"/>
      <c r="I101" s="656"/>
      <c r="J101" s="656"/>
      <c r="K101" s="656"/>
    </row>
    <row r="102" spans="2:11">
      <c r="B102" s="656" t="s">
        <v>478</v>
      </c>
      <c r="C102" s="656"/>
      <c r="D102" s="656"/>
      <c r="E102" s="656"/>
      <c r="F102" s="656"/>
      <c r="G102" s="656"/>
      <c r="H102" s="656"/>
      <c r="I102" s="656"/>
      <c r="J102" s="656"/>
      <c r="K102" s="656"/>
    </row>
    <row r="103" spans="2:11">
      <c r="B103" s="656" t="s">
        <v>479</v>
      </c>
      <c r="C103" s="656"/>
      <c r="D103" s="656"/>
      <c r="E103" s="656"/>
      <c r="F103" s="656"/>
      <c r="G103" s="656"/>
      <c r="H103" s="656"/>
      <c r="I103" s="656"/>
      <c r="J103" s="656"/>
      <c r="K103" s="656"/>
    </row>
  </sheetData>
  <dataConsolidate/>
  <mergeCells count="233">
    <mergeCell ref="A1:K1"/>
    <mergeCell ref="B97:K97"/>
    <mergeCell ref="B98:K98"/>
    <mergeCell ref="B99:K99"/>
    <mergeCell ref="B88:K88"/>
    <mergeCell ref="B100:K100"/>
    <mergeCell ref="H67:I67"/>
    <mergeCell ref="H68:I68"/>
    <mergeCell ref="H69:I69"/>
    <mergeCell ref="H70:I70"/>
    <mergeCell ref="H63:I63"/>
    <mergeCell ref="E51:F51"/>
    <mergeCell ref="G51:H51"/>
    <mergeCell ref="I51:K51"/>
    <mergeCell ref="E52:F52"/>
    <mergeCell ref="G52:H52"/>
    <mergeCell ref="B67:F67"/>
    <mergeCell ref="B68:F68"/>
    <mergeCell ref="B69:F69"/>
    <mergeCell ref="B70:F70"/>
    <mergeCell ref="E60:F60"/>
    <mergeCell ref="G60:H60"/>
    <mergeCell ref="B46:D46"/>
    <mergeCell ref="E46:F46"/>
    <mergeCell ref="B101:K101"/>
    <mergeCell ref="B102:K102"/>
    <mergeCell ref="B103:K103"/>
    <mergeCell ref="H71:I71"/>
    <mergeCell ref="H72:I72"/>
    <mergeCell ref="H73:I73"/>
    <mergeCell ref="H74:I74"/>
    <mergeCell ref="B92:K92"/>
    <mergeCell ref="B93:K93"/>
    <mergeCell ref="B94:K94"/>
    <mergeCell ref="B95:K95"/>
    <mergeCell ref="B96:K96"/>
    <mergeCell ref="B86:K86"/>
    <mergeCell ref="B71:F71"/>
    <mergeCell ref="B72:F72"/>
    <mergeCell ref="B89:K89"/>
    <mergeCell ref="B90:K90"/>
    <mergeCell ref="B91:K91"/>
    <mergeCell ref="B87:K87"/>
    <mergeCell ref="B80:K80"/>
    <mergeCell ref="B81:K81"/>
    <mergeCell ref="B82:K82"/>
    <mergeCell ref="B83:K83"/>
    <mergeCell ref="B84:K84"/>
    <mergeCell ref="G46:H46"/>
    <mergeCell ref="I46:K46"/>
    <mergeCell ref="B44:D44"/>
    <mergeCell ref="E44:F44"/>
    <mergeCell ref="G44:H44"/>
    <mergeCell ref="I44:K44"/>
    <mergeCell ref="H65:I65"/>
    <mergeCell ref="G58:H58"/>
    <mergeCell ref="I58:K58"/>
    <mergeCell ref="B64:F64"/>
    <mergeCell ref="B45:D45"/>
    <mergeCell ref="E45:F45"/>
    <mergeCell ref="G45:H45"/>
    <mergeCell ref="I45:K45"/>
    <mergeCell ref="G47:H47"/>
    <mergeCell ref="H64:I64"/>
    <mergeCell ref="E47:F47"/>
    <mergeCell ref="I60:K60"/>
    <mergeCell ref="B65:F65"/>
    <mergeCell ref="A60:C60"/>
    <mergeCell ref="I57:K57"/>
    <mergeCell ref="E58:F58"/>
    <mergeCell ref="I47:K47"/>
    <mergeCell ref="E48:F48"/>
    <mergeCell ref="B40:D40"/>
    <mergeCell ref="E40:F40"/>
    <mergeCell ref="G40:H40"/>
    <mergeCell ref="I40:K40"/>
    <mergeCell ref="B41:D41"/>
    <mergeCell ref="E41:F41"/>
    <mergeCell ref="G41:H41"/>
    <mergeCell ref="I41:K41"/>
    <mergeCell ref="B43:D43"/>
    <mergeCell ref="E43:F43"/>
    <mergeCell ref="G43:H43"/>
    <mergeCell ref="I43:K43"/>
    <mergeCell ref="B42:D42"/>
    <mergeCell ref="E42:F42"/>
    <mergeCell ref="G42:H42"/>
    <mergeCell ref="I42:K42"/>
    <mergeCell ref="G38:H38"/>
    <mergeCell ref="I38:K38"/>
    <mergeCell ref="B39:D39"/>
    <mergeCell ref="E39:F39"/>
    <mergeCell ref="G39:H39"/>
    <mergeCell ref="I39:K39"/>
    <mergeCell ref="B36:D36"/>
    <mergeCell ref="E36:F36"/>
    <mergeCell ref="G36:H36"/>
    <mergeCell ref="I36:K36"/>
    <mergeCell ref="B37:D37"/>
    <mergeCell ref="E37:F37"/>
    <mergeCell ref="G37:H37"/>
    <mergeCell ref="I37:K37"/>
    <mergeCell ref="B38:D38"/>
    <mergeCell ref="E38:F38"/>
    <mergeCell ref="B34:D34"/>
    <mergeCell ref="E34:F34"/>
    <mergeCell ref="G34:H34"/>
    <mergeCell ref="I34:K34"/>
    <mergeCell ref="B35:D35"/>
    <mergeCell ref="E35:F35"/>
    <mergeCell ref="G35:H35"/>
    <mergeCell ref="I35:K35"/>
    <mergeCell ref="A31:C31"/>
    <mergeCell ref="E31:F31"/>
    <mergeCell ref="G31:H31"/>
    <mergeCell ref="I31:K31"/>
    <mergeCell ref="A32:C32"/>
    <mergeCell ref="B33:D33"/>
    <mergeCell ref="E33:F33"/>
    <mergeCell ref="G33:H33"/>
    <mergeCell ref="I33:K33"/>
    <mergeCell ref="E32:F32"/>
    <mergeCell ref="G32:H32"/>
    <mergeCell ref="I32:K32"/>
    <mergeCell ref="A29:C29"/>
    <mergeCell ref="E29:F29"/>
    <mergeCell ref="G29:H29"/>
    <mergeCell ref="I29:K29"/>
    <mergeCell ref="A30:C30"/>
    <mergeCell ref="E30:F30"/>
    <mergeCell ref="G30:H30"/>
    <mergeCell ref="I30:K30"/>
    <mergeCell ref="E27:F27"/>
    <mergeCell ref="G27:H27"/>
    <mergeCell ref="I27:K27"/>
    <mergeCell ref="A28:C28"/>
    <mergeCell ref="E28:F28"/>
    <mergeCell ref="G28:H28"/>
    <mergeCell ref="I28:K28"/>
    <mergeCell ref="A27:D27"/>
    <mergeCell ref="A25:C25"/>
    <mergeCell ref="E25:F25"/>
    <mergeCell ref="G25:H25"/>
    <mergeCell ref="I25:K25"/>
    <mergeCell ref="E26:F26"/>
    <mergeCell ref="G26:H26"/>
    <mergeCell ref="I26:K26"/>
    <mergeCell ref="A23:C23"/>
    <mergeCell ref="E23:F23"/>
    <mergeCell ref="G23:H23"/>
    <mergeCell ref="I23:K23"/>
    <mergeCell ref="E24:F24"/>
    <mergeCell ref="G24:H24"/>
    <mergeCell ref="I24:K24"/>
    <mergeCell ref="A21:C21"/>
    <mergeCell ref="E21:F21"/>
    <mergeCell ref="G21:H21"/>
    <mergeCell ref="I21:K21"/>
    <mergeCell ref="A22:C22"/>
    <mergeCell ref="E22:F22"/>
    <mergeCell ref="G22:H22"/>
    <mergeCell ref="I22:K22"/>
    <mergeCell ref="A19:C19"/>
    <mergeCell ref="E19:F19"/>
    <mergeCell ref="G19:H19"/>
    <mergeCell ref="I19:K19"/>
    <mergeCell ref="A20:C20"/>
    <mergeCell ref="E20:F20"/>
    <mergeCell ref="G20:H20"/>
    <mergeCell ref="I20:K20"/>
    <mergeCell ref="A17:C17"/>
    <mergeCell ref="E17:F17"/>
    <mergeCell ref="G17:H17"/>
    <mergeCell ref="I17:K17"/>
    <mergeCell ref="E14:F14"/>
    <mergeCell ref="G14:H14"/>
    <mergeCell ref="I14:K14"/>
    <mergeCell ref="A15:C15"/>
    <mergeCell ref="E15:F15"/>
    <mergeCell ref="G15:H15"/>
    <mergeCell ref="I15:K15"/>
    <mergeCell ref="D12:K12"/>
    <mergeCell ref="B6:C6"/>
    <mergeCell ref="D6:E6"/>
    <mergeCell ref="B7:C7"/>
    <mergeCell ref="D7:E7"/>
    <mergeCell ref="A16:C16"/>
    <mergeCell ref="E16:F16"/>
    <mergeCell ref="G16:H16"/>
    <mergeCell ref="I16:K16"/>
    <mergeCell ref="A2:H2"/>
    <mergeCell ref="A3:H3"/>
    <mergeCell ref="B5:C5"/>
    <mergeCell ref="B8:C8"/>
    <mergeCell ref="D8:E8"/>
    <mergeCell ref="D10:K10"/>
    <mergeCell ref="D11:K11"/>
    <mergeCell ref="D5:E5"/>
    <mergeCell ref="F5:K5"/>
    <mergeCell ref="F6:K6"/>
    <mergeCell ref="F7:K7"/>
    <mergeCell ref="F8:K8"/>
    <mergeCell ref="B85:K85"/>
    <mergeCell ref="H66:I66"/>
    <mergeCell ref="A63:F63"/>
    <mergeCell ref="I52:K52"/>
    <mergeCell ref="E61:F61"/>
    <mergeCell ref="G61:H61"/>
    <mergeCell ref="E59:F59"/>
    <mergeCell ref="A59:D59"/>
    <mergeCell ref="B77:K77"/>
    <mergeCell ref="I61:K61"/>
    <mergeCell ref="E57:F57"/>
    <mergeCell ref="G57:H57"/>
    <mergeCell ref="E56:F56"/>
    <mergeCell ref="G56:H56"/>
    <mergeCell ref="I56:K56"/>
    <mergeCell ref="B73:F73"/>
    <mergeCell ref="B74:F74"/>
    <mergeCell ref="B79:K79"/>
    <mergeCell ref="B66:F66"/>
    <mergeCell ref="B78:K78"/>
    <mergeCell ref="G48:H48"/>
    <mergeCell ref="I48:K48"/>
    <mergeCell ref="E49:F49"/>
    <mergeCell ref="G49:H49"/>
    <mergeCell ref="I49:K49"/>
    <mergeCell ref="G59:H59"/>
    <mergeCell ref="I59:K59"/>
    <mergeCell ref="A53:K53"/>
    <mergeCell ref="E50:F50"/>
    <mergeCell ref="G50:H50"/>
    <mergeCell ref="I50:K50"/>
  </mergeCells>
  <dataValidations count="3">
    <dataValidation type="list" allowBlank="1" showInputMessage="1" showErrorMessage="1" sqref="F6:F8" xr:uid="{00000000-0002-0000-0F00-000000000000}">
      <formula1>$M$5:$M$12</formula1>
    </dataValidation>
    <dataValidation type="list" allowBlank="1" showInputMessage="1" showErrorMessage="1" sqref="J64:J74" xr:uid="{28333C2C-9751-45C8-9338-2A9703B19FAA}">
      <formula1>$O$64:$O$81</formula1>
    </dataValidation>
    <dataValidation type="list" allowBlank="1" showInputMessage="1" showErrorMessage="1" sqref="K64:K74" xr:uid="{197F5C35-8238-47BA-AC7A-12DB3CAC7635}">
      <formula1>$P$64:$P$73</formula1>
    </dataValidation>
  </dataValidations>
  <printOptions horizontalCentered="1"/>
  <pageMargins left="0.5" right="0.45" top="0.5" bottom="0.5" header="0.3" footer="0.3"/>
  <pageSetup scale="90" orientation="portrait" r:id="rId1"/>
  <rowBreaks count="1" manualBreakCount="1">
    <brk id="52" max="10" man="1"/>
  </rowBreaks>
  <colBreaks count="1" manualBreakCount="1">
    <brk id="11" max="9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6</xdr:col>
                    <xdr:colOff>638175</xdr:colOff>
                    <xdr:row>0</xdr:row>
                    <xdr:rowOff>190500</xdr:rowOff>
                  </from>
                  <to>
                    <xdr:col>7</xdr:col>
                    <xdr:colOff>485775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7</xdr:col>
                    <xdr:colOff>609600</xdr:colOff>
                    <xdr:row>0</xdr:row>
                    <xdr:rowOff>190500</xdr:rowOff>
                  </from>
                  <to>
                    <xdr:col>8</xdr:col>
                    <xdr:colOff>95250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6</xdr:col>
                    <xdr:colOff>638175</xdr:colOff>
                    <xdr:row>1</xdr:row>
                    <xdr:rowOff>180975</xdr:rowOff>
                  </from>
                  <to>
                    <xdr:col>7</xdr:col>
                    <xdr:colOff>485775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Check Box 4">
              <controlPr defaultSize="0" autoFill="0" autoLine="0" autoPict="0">
                <anchor moveWithCells="1">
                  <from>
                    <xdr:col>7</xdr:col>
                    <xdr:colOff>609600</xdr:colOff>
                    <xdr:row>2</xdr:row>
                    <xdr:rowOff>0</xdr:rowOff>
                  </from>
                  <to>
                    <xdr:col>8</xdr:col>
                    <xdr:colOff>95250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Page1</vt:lpstr>
      <vt:lpstr>Sch B_1</vt:lpstr>
      <vt:lpstr>Other Income Deductions</vt:lpstr>
      <vt:lpstr>Sch A</vt:lpstr>
      <vt:lpstr>ES Pmt &amp; Child Care</vt:lpstr>
      <vt:lpstr>Sch C</vt:lpstr>
      <vt:lpstr>Home Office</vt:lpstr>
      <vt:lpstr>Sch D</vt:lpstr>
      <vt:lpstr>Rental Sch E</vt:lpstr>
      <vt:lpstr>K-1 Sch E</vt:lpstr>
      <vt:lpstr>Education</vt:lpstr>
      <vt:lpstr>Notes</vt:lpstr>
      <vt:lpstr>List1</vt:lpstr>
      <vt:lpstr>'ES Pmt &amp; Child Care'!Print_Area</vt:lpstr>
      <vt:lpstr>Page1!Print_Area</vt:lpstr>
      <vt:lpstr>'Rental Sch E'!Print_Area</vt:lpstr>
      <vt:lpstr>'Sch B_1'!Print_Area</vt:lpstr>
      <vt:lpstr>'Sch D'!Print_Area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Anthony Archer</cp:lastModifiedBy>
  <cp:lastPrinted>2018-01-11T20:35:00Z</cp:lastPrinted>
  <dcterms:created xsi:type="dcterms:W3CDTF">2013-08-06T17:25:34Z</dcterms:created>
  <dcterms:modified xsi:type="dcterms:W3CDTF">2018-01-29T17:29:40Z</dcterms:modified>
</cp:coreProperties>
</file>