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Divorce Planning\Forms &amp; Workup Info\Divorce Documents for Clients\"/>
    </mc:Choice>
  </mc:AlternateContent>
  <xr:revisionPtr revIDLastSave="0" documentId="13_ncr:1_{D8C7CB0D-FBEE-4F43-95CA-5BABCF2A64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-month history" sheetId="1" r:id="rId1"/>
    <sheet name="Projected Expenses" sheetId="2" r:id="rId2"/>
  </sheets>
  <definedNames>
    <definedName name="_xlnm.Print_Area" localSheetId="1">'Projected Expenses'!$A$1:$L$196</definedName>
    <definedName name="_xlnm.Print_Titles" localSheetId="0">'6-month history'!$7:$8</definedName>
    <definedName name="_xlnm.Print_Titles" localSheetId="1">'Projected Expenses'!$6:$7</definedName>
    <definedName name="Z_41BB52BD_D806_49B7_BBD2_A4BCF779F02B_.wvu.PrintTitles" localSheetId="0" hidden="1">'6-month history'!$7:$8</definedName>
  </definedNames>
  <calcPr calcId="191029" concurrentCalc="0"/>
  <customWorkbookViews>
    <customWorkbookView name="Chad Olson - Personal View" guid="{41BB52BD-D806-49B7-BBD2-A4BCF779F02B}" mergeInterval="0" personalView="1" maximized="1" xWindow="1" yWindow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1" i="2" l="1"/>
  <c r="G171" i="2"/>
  <c r="I171" i="2"/>
  <c r="J171" i="2"/>
  <c r="K171" i="2"/>
  <c r="F171" i="2"/>
  <c r="F178" i="2"/>
  <c r="J178" i="2"/>
  <c r="H178" i="2"/>
  <c r="K181" i="2"/>
  <c r="G195" i="2"/>
  <c r="H195" i="2"/>
  <c r="I195" i="2"/>
  <c r="J195" i="2"/>
  <c r="K195" i="2"/>
  <c r="F195" i="2"/>
  <c r="J186" i="2"/>
  <c r="H186" i="2"/>
  <c r="J187" i="2"/>
  <c r="J194" i="2"/>
  <c r="J193" i="2"/>
  <c r="J192" i="2"/>
  <c r="J191" i="2"/>
  <c r="J190" i="2"/>
  <c r="J189" i="2"/>
  <c r="H194" i="2"/>
  <c r="H193" i="2"/>
  <c r="H192" i="2"/>
  <c r="H191" i="2"/>
  <c r="H190" i="2"/>
  <c r="H189" i="2"/>
  <c r="F186" i="2"/>
  <c r="F194" i="2"/>
  <c r="F193" i="2"/>
  <c r="F192" i="2"/>
  <c r="F191" i="2"/>
  <c r="F190" i="2"/>
  <c r="G191" i="2"/>
  <c r="K189" i="2"/>
  <c r="K190" i="2"/>
  <c r="I189" i="2"/>
  <c r="G189" i="2"/>
  <c r="F189" i="2"/>
  <c r="F188" i="2"/>
  <c r="F187" i="2"/>
  <c r="G186" i="2"/>
  <c r="F58" i="2"/>
  <c r="J33" i="2"/>
  <c r="J89" i="2"/>
  <c r="J149" i="2"/>
  <c r="J169" i="2"/>
  <c r="J135" i="2"/>
  <c r="J124" i="2"/>
  <c r="J100" i="2"/>
  <c r="J111" i="2"/>
  <c r="J172" i="2"/>
  <c r="J173" i="2"/>
  <c r="J174" i="2"/>
  <c r="J175" i="2"/>
  <c r="J176" i="2"/>
  <c r="H33" i="2"/>
  <c r="H89" i="2"/>
  <c r="H149" i="2"/>
  <c r="H169" i="2"/>
  <c r="H135" i="2"/>
  <c r="H124" i="2"/>
  <c r="H100" i="2"/>
  <c r="H111" i="2"/>
  <c r="H172" i="2"/>
  <c r="H173" i="2"/>
  <c r="H174" i="2"/>
  <c r="H175" i="2"/>
  <c r="H176" i="2"/>
  <c r="F33" i="2"/>
  <c r="F89" i="2"/>
  <c r="F149" i="2"/>
  <c r="F169" i="2"/>
  <c r="F135" i="2"/>
  <c r="F124" i="2"/>
  <c r="F100" i="2"/>
  <c r="F111" i="2"/>
  <c r="F174" i="2"/>
  <c r="F175" i="2"/>
  <c r="F176" i="2"/>
  <c r="J188" i="2"/>
  <c r="K188" i="2"/>
  <c r="K191" i="2"/>
  <c r="K192" i="2"/>
  <c r="K193" i="2"/>
  <c r="K194" i="2"/>
  <c r="K187" i="2"/>
  <c r="J74" i="2"/>
  <c r="K186" i="2"/>
  <c r="I194" i="2"/>
  <c r="H188" i="2"/>
  <c r="I188" i="2"/>
  <c r="I190" i="2"/>
  <c r="I191" i="2"/>
  <c r="I192" i="2"/>
  <c r="I193" i="2"/>
  <c r="H74" i="2"/>
  <c r="H187" i="2"/>
  <c r="I187" i="2"/>
  <c r="H58" i="2"/>
  <c r="I186" i="2"/>
  <c r="G194" i="2"/>
  <c r="G188" i="2"/>
  <c r="G190" i="2"/>
  <c r="G192" i="2"/>
  <c r="G193" i="2"/>
  <c r="F74" i="2"/>
  <c r="G187" i="2"/>
  <c r="K114" i="2"/>
  <c r="I114" i="2"/>
  <c r="G114" i="2"/>
  <c r="C114" i="2"/>
  <c r="D114" i="2"/>
  <c r="C113" i="2"/>
  <c r="B114" i="2"/>
  <c r="I115" i="1"/>
  <c r="K109" i="2"/>
  <c r="I109" i="2"/>
  <c r="G109" i="2"/>
  <c r="C109" i="2"/>
  <c r="D109" i="2"/>
  <c r="B109" i="2"/>
  <c r="I110" i="1"/>
  <c r="G178" i="2"/>
  <c r="K178" i="2"/>
  <c r="D173" i="2"/>
  <c r="I92" i="1"/>
  <c r="C91" i="2"/>
  <c r="I93" i="1"/>
  <c r="C92" i="2"/>
  <c r="I94" i="1"/>
  <c r="C93" i="2"/>
  <c r="I95" i="1"/>
  <c r="C94" i="2"/>
  <c r="I96" i="1"/>
  <c r="C95" i="2"/>
  <c r="I97" i="1"/>
  <c r="C96" i="2"/>
  <c r="I98" i="1"/>
  <c r="C97" i="2"/>
  <c r="I99" i="1"/>
  <c r="C98" i="2"/>
  <c r="I100" i="1"/>
  <c r="C99" i="2"/>
  <c r="C100" i="2"/>
  <c r="C76" i="2"/>
  <c r="D76" i="2"/>
  <c r="C77" i="2"/>
  <c r="D77" i="2"/>
  <c r="C78" i="2"/>
  <c r="D78" i="2"/>
  <c r="I80" i="1"/>
  <c r="C79" i="2"/>
  <c r="D79" i="2"/>
  <c r="I81" i="1"/>
  <c r="C80" i="2"/>
  <c r="D80" i="2"/>
  <c r="I82" i="1"/>
  <c r="C81" i="2"/>
  <c r="D81" i="2"/>
  <c r="I83" i="1"/>
  <c r="C82" i="2"/>
  <c r="D82" i="2"/>
  <c r="I84" i="1"/>
  <c r="C83" i="2"/>
  <c r="D83" i="2"/>
  <c r="I85" i="1"/>
  <c r="C84" i="2"/>
  <c r="D84" i="2"/>
  <c r="I86" i="1"/>
  <c r="C85" i="2"/>
  <c r="D85" i="2"/>
  <c r="I87" i="1"/>
  <c r="C86" i="2"/>
  <c r="D86" i="2"/>
  <c r="I88" i="1"/>
  <c r="C87" i="2"/>
  <c r="D87" i="2"/>
  <c r="I89" i="1"/>
  <c r="C88" i="2"/>
  <c r="D88" i="2"/>
  <c r="D89" i="2"/>
  <c r="G78" i="2"/>
  <c r="G79" i="2"/>
  <c r="G80" i="2"/>
  <c r="G81" i="2"/>
  <c r="G82" i="2"/>
  <c r="G83" i="2"/>
  <c r="G88" i="2"/>
  <c r="G76" i="2"/>
  <c r="G77" i="2"/>
  <c r="G84" i="2"/>
  <c r="G85" i="2"/>
  <c r="G86" i="2"/>
  <c r="G87" i="2"/>
  <c r="G89" i="2"/>
  <c r="I78" i="2"/>
  <c r="I79" i="2"/>
  <c r="I80" i="2"/>
  <c r="I81" i="2"/>
  <c r="I82" i="2"/>
  <c r="I83" i="2"/>
  <c r="I88" i="2"/>
  <c r="I76" i="2"/>
  <c r="I77" i="2"/>
  <c r="I84" i="2"/>
  <c r="I85" i="2"/>
  <c r="I86" i="2"/>
  <c r="I87" i="2"/>
  <c r="I89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C89" i="2"/>
  <c r="I61" i="1"/>
  <c r="C60" i="2"/>
  <c r="D60" i="2"/>
  <c r="I62" i="1"/>
  <c r="C61" i="2"/>
  <c r="D61" i="2"/>
  <c r="C62" i="2"/>
  <c r="D62" i="2"/>
  <c r="I64" i="1"/>
  <c r="C63" i="2"/>
  <c r="D63" i="2"/>
  <c r="C64" i="2"/>
  <c r="D64" i="2"/>
  <c r="I66" i="1"/>
  <c r="C65" i="2"/>
  <c r="D65" i="2"/>
  <c r="I67" i="1"/>
  <c r="C66" i="2"/>
  <c r="D66" i="2"/>
  <c r="C67" i="2"/>
  <c r="D67" i="2"/>
  <c r="C68" i="2"/>
  <c r="D68" i="2"/>
  <c r="C69" i="2"/>
  <c r="D69" i="2"/>
  <c r="C70" i="2"/>
  <c r="D70" i="2"/>
  <c r="I72" i="1"/>
  <c r="C71" i="2"/>
  <c r="D71" i="2"/>
  <c r="I73" i="1"/>
  <c r="C72" i="2"/>
  <c r="D72" i="2"/>
  <c r="I74" i="1"/>
  <c r="C73" i="2"/>
  <c r="D73" i="2"/>
  <c r="D74" i="2"/>
  <c r="E74" i="2"/>
  <c r="G66" i="2"/>
  <c r="G70" i="2"/>
  <c r="G71" i="2"/>
  <c r="G72" i="2"/>
  <c r="G73" i="2"/>
  <c r="G60" i="2"/>
  <c r="G61" i="2"/>
  <c r="G62" i="2"/>
  <c r="G63" i="2"/>
  <c r="G64" i="2"/>
  <c r="G65" i="2"/>
  <c r="G67" i="2"/>
  <c r="G68" i="2"/>
  <c r="G69" i="2"/>
  <c r="G74" i="2"/>
  <c r="I66" i="2"/>
  <c r="I70" i="2"/>
  <c r="I71" i="2"/>
  <c r="I72" i="2"/>
  <c r="I73" i="2"/>
  <c r="I60" i="2"/>
  <c r="I61" i="2"/>
  <c r="I62" i="2"/>
  <c r="I63" i="2"/>
  <c r="I64" i="2"/>
  <c r="I65" i="2"/>
  <c r="I67" i="2"/>
  <c r="I68" i="2"/>
  <c r="I69" i="2"/>
  <c r="I74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C74" i="2"/>
  <c r="C9" i="2"/>
  <c r="I11" i="1"/>
  <c r="C10" i="2"/>
  <c r="I12" i="1"/>
  <c r="C11" i="2"/>
  <c r="I13" i="1"/>
  <c r="C12" i="2"/>
  <c r="I14" i="1"/>
  <c r="C13" i="2"/>
  <c r="I15" i="1"/>
  <c r="C14" i="2"/>
  <c r="I16" i="1"/>
  <c r="C15" i="2"/>
  <c r="I17" i="1"/>
  <c r="C16" i="2"/>
  <c r="I18" i="1"/>
  <c r="C17" i="2"/>
  <c r="I19" i="1"/>
  <c r="C18" i="2"/>
  <c r="I20" i="1"/>
  <c r="C19" i="2"/>
  <c r="I21" i="1"/>
  <c r="C20" i="2"/>
  <c r="I22" i="1"/>
  <c r="C21" i="2"/>
  <c r="I23" i="1"/>
  <c r="C22" i="2"/>
  <c r="I24" i="1"/>
  <c r="C23" i="2"/>
  <c r="I25" i="1"/>
  <c r="C24" i="2"/>
  <c r="I26" i="1"/>
  <c r="C25" i="2"/>
  <c r="I27" i="1"/>
  <c r="C26" i="2"/>
  <c r="I28" i="1"/>
  <c r="C27" i="2"/>
  <c r="I29" i="1"/>
  <c r="C28" i="2"/>
  <c r="I30" i="1"/>
  <c r="C29" i="2"/>
  <c r="I31" i="1"/>
  <c r="C30" i="2"/>
  <c r="I32" i="1"/>
  <c r="C31" i="2"/>
  <c r="I33" i="1"/>
  <c r="C32" i="2"/>
  <c r="C33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D58" i="2"/>
  <c r="B73" i="2"/>
  <c r="B61" i="2"/>
  <c r="B62" i="2"/>
  <c r="B63" i="2"/>
  <c r="B64" i="2"/>
  <c r="B65" i="2"/>
  <c r="B66" i="2"/>
  <c r="B67" i="2"/>
  <c r="B68" i="2"/>
  <c r="B69" i="2"/>
  <c r="B70" i="2"/>
  <c r="B71" i="2"/>
  <c r="B72" i="2"/>
  <c r="B60" i="2"/>
  <c r="B57" i="2"/>
  <c r="B56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35" i="2"/>
  <c r="B9" i="2"/>
  <c r="B88" i="2"/>
  <c r="B77" i="2"/>
  <c r="B78" i="2"/>
  <c r="B79" i="2"/>
  <c r="B80" i="2"/>
  <c r="B81" i="2"/>
  <c r="B82" i="2"/>
  <c r="B83" i="2"/>
  <c r="B84" i="2"/>
  <c r="B85" i="2"/>
  <c r="B86" i="2"/>
  <c r="B87" i="2"/>
  <c r="B76" i="2"/>
  <c r="I63" i="1"/>
  <c r="I65" i="1"/>
  <c r="I77" i="1"/>
  <c r="I68" i="1"/>
  <c r="I78" i="1"/>
  <c r="I69" i="1"/>
  <c r="I70" i="1"/>
  <c r="I71" i="1"/>
  <c r="D90" i="1"/>
  <c r="E90" i="1"/>
  <c r="F90" i="1"/>
  <c r="G90" i="1"/>
  <c r="H90" i="1"/>
  <c r="I79" i="1"/>
  <c r="I90" i="1"/>
  <c r="C90" i="1"/>
  <c r="C75" i="1"/>
  <c r="D75" i="1"/>
  <c r="E75" i="1"/>
  <c r="F75" i="1"/>
  <c r="G75" i="1"/>
  <c r="H75" i="1"/>
  <c r="I7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H59" i="1"/>
  <c r="G59" i="1"/>
  <c r="F59" i="1"/>
  <c r="E59" i="1"/>
  <c r="D59" i="1"/>
  <c r="C59" i="1"/>
  <c r="J58" i="2"/>
  <c r="K58" i="2"/>
  <c r="I58" i="2"/>
  <c r="G58" i="2"/>
  <c r="K57" i="2"/>
  <c r="I57" i="2"/>
  <c r="G57" i="2"/>
  <c r="D57" i="2"/>
  <c r="K56" i="2"/>
  <c r="I56" i="2"/>
  <c r="G56" i="2"/>
  <c r="D56" i="2"/>
  <c r="K55" i="2"/>
  <c r="I55" i="2"/>
  <c r="G55" i="2"/>
  <c r="D55" i="2"/>
  <c r="K54" i="2"/>
  <c r="I54" i="2"/>
  <c r="G54" i="2"/>
  <c r="D54" i="2"/>
  <c r="K53" i="2"/>
  <c r="I53" i="2"/>
  <c r="G53" i="2"/>
  <c r="D53" i="2"/>
  <c r="K52" i="2"/>
  <c r="I52" i="2"/>
  <c r="G52" i="2"/>
  <c r="D52" i="2"/>
  <c r="K51" i="2"/>
  <c r="I51" i="2"/>
  <c r="G51" i="2"/>
  <c r="D51" i="2"/>
  <c r="K50" i="2"/>
  <c r="I50" i="2"/>
  <c r="G50" i="2"/>
  <c r="D50" i="2"/>
  <c r="K49" i="2"/>
  <c r="I49" i="2"/>
  <c r="G49" i="2"/>
  <c r="D49" i="2"/>
  <c r="K48" i="2"/>
  <c r="I48" i="2"/>
  <c r="G48" i="2"/>
  <c r="D48" i="2"/>
  <c r="K47" i="2"/>
  <c r="I47" i="2"/>
  <c r="G47" i="2"/>
  <c r="D47" i="2"/>
  <c r="K46" i="2"/>
  <c r="I46" i="2"/>
  <c r="G46" i="2"/>
  <c r="D46" i="2"/>
  <c r="K45" i="2"/>
  <c r="I45" i="2"/>
  <c r="G45" i="2"/>
  <c r="D45" i="2"/>
  <c r="K44" i="2"/>
  <c r="I44" i="2"/>
  <c r="G44" i="2"/>
  <c r="D44" i="2"/>
  <c r="K43" i="2"/>
  <c r="I43" i="2"/>
  <c r="G43" i="2"/>
  <c r="D43" i="2"/>
  <c r="K42" i="2"/>
  <c r="I42" i="2"/>
  <c r="G42" i="2"/>
  <c r="D42" i="2"/>
  <c r="K41" i="2"/>
  <c r="I41" i="2"/>
  <c r="G41" i="2"/>
  <c r="D41" i="2"/>
  <c r="K40" i="2"/>
  <c r="I40" i="2"/>
  <c r="G40" i="2"/>
  <c r="D40" i="2"/>
  <c r="K39" i="2"/>
  <c r="I39" i="2"/>
  <c r="G39" i="2"/>
  <c r="D39" i="2"/>
  <c r="K38" i="2"/>
  <c r="I38" i="2"/>
  <c r="G38" i="2"/>
  <c r="D38" i="2"/>
  <c r="K37" i="2"/>
  <c r="I37" i="2"/>
  <c r="G37" i="2"/>
  <c r="D37" i="2"/>
  <c r="K36" i="2"/>
  <c r="I36" i="2"/>
  <c r="G36" i="2"/>
  <c r="D36" i="2"/>
  <c r="K35" i="2"/>
  <c r="I35" i="2"/>
  <c r="G35" i="2"/>
  <c r="D35" i="2"/>
  <c r="K107" i="2"/>
  <c r="K120" i="2"/>
  <c r="K130" i="2"/>
  <c r="K142" i="2"/>
  <c r="K167" i="2"/>
  <c r="I107" i="2"/>
  <c r="I120" i="2"/>
  <c r="I130" i="2"/>
  <c r="I142" i="2"/>
  <c r="I167" i="2"/>
  <c r="I10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27" i="1"/>
  <c r="I128" i="1"/>
  <c r="I129" i="1"/>
  <c r="I130" i="1"/>
  <c r="I131" i="1"/>
  <c r="I132" i="1"/>
  <c r="I133" i="1"/>
  <c r="I134" i="1"/>
  <c r="I135" i="1"/>
  <c r="I114" i="1"/>
  <c r="I116" i="1"/>
  <c r="I117" i="1"/>
  <c r="I118" i="1"/>
  <c r="I119" i="1"/>
  <c r="I120" i="1"/>
  <c r="I121" i="1"/>
  <c r="I122" i="1"/>
  <c r="I123" i="1"/>
  <c r="I124" i="1"/>
  <c r="I103" i="1"/>
  <c r="I104" i="1"/>
  <c r="I105" i="1"/>
  <c r="I106" i="1"/>
  <c r="I107" i="1"/>
  <c r="I108" i="1"/>
  <c r="I109" i="1"/>
  <c r="I111" i="1"/>
  <c r="B156" i="2"/>
  <c r="G173" i="2"/>
  <c r="K173" i="2"/>
  <c r="I173" i="2"/>
  <c r="I174" i="2"/>
  <c r="I33" i="2"/>
  <c r="I100" i="2"/>
  <c r="I111" i="2"/>
  <c r="I124" i="2"/>
  <c r="I135" i="2"/>
  <c r="I149" i="2"/>
  <c r="I169" i="2"/>
  <c r="K33" i="2"/>
  <c r="K100" i="2"/>
  <c r="K111" i="2"/>
  <c r="K124" i="2"/>
  <c r="K135" i="2"/>
  <c r="K149" i="2"/>
  <c r="K169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55" i="2"/>
  <c r="K155" i="2"/>
  <c r="K156" i="2"/>
  <c r="I155" i="2"/>
  <c r="I156" i="2"/>
  <c r="G155" i="2"/>
  <c r="G156" i="2"/>
  <c r="D155" i="2"/>
  <c r="D156" i="2"/>
  <c r="B155" i="2"/>
  <c r="B154" i="2"/>
  <c r="B122" i="2"/>
  <c r="C139" i="2"/>
  <c r="C140" i="2"/>
  <c r="C141" i="2"/>
  <c r="C142" i="2"/>
  <c r="C143" i="2"/>
  <c r="C144" i="2"/>
  <c r="C145" i="2"/>
  <c r="C146" i="2"/>
  <c r="C147" i="2"/>
  <c r="C128" i="2"/>
  <c r="C129" i="2"/>
  <c r="C130" i="2"/>
  <c r="C131" i="2"/>
  <c r="C132" i="2"/>
  <c r="C133" i="2"/>
  <c r="C116" i="2"/>
  <c r="C117" i="2"/>
  <c r="C118" i="2"/>
  <c r="C119" i="2"/>
  <c r="C120" i="2"/>
  <c r="C121" i="2"/>
  <c r="C122" i="2"/>
  <c r="C104" i="2"/>
  <c r="C105" i="2"/>
  <c r="C106" i="2"/>
  <c r="C107" i="2"/>
  <c r="C108" i="2"/>
  <c r="B129" i="2"/>
  <c r="K122" i="2"/>
  <c r="I122" i="2"/>
  <c r="G122" i="2"/>
  <c r="C134" i="2"/>
  <c r="K129" i="2"/>
  <c r="I129" i="2"/>
  <c r="G129" i="2"/>
  <c r="D14" i="2"/>
  <c r="K14" i="2"/>
  <c r="I14" i="2"/>
  <c r="G14" i="2"/>
  <c r="B14" i="2"/>
  <c r="D162" i="2"/>
  <c r="G162" i="2"/>
  <c r="I162" i="2"/>
  <c r="K162" i="2"/>
  <c r="B98" i="2"/>
  <c r="B99" i="2"/>
  <c r="K98" i="2"/>
  <c r="I98" i="2"/>
  <c r="G98" i="2"/>
  <c r="D98" i="2"/>
  <c r="K177" i="2"/>
  <c r="I177" i="2"/>
  <c r="G177" i="2"/>
  <c r="D177" i="2"/>
  <c r="K176" i="2"/>
  <c r="I176" i="2"/>
  <c r="G176" i="2"/>
  <c r="D176" i="2"/>
  <c r="K175" i="2"/>
  <c r="I175" i="2"/>
  <c r="G175" i="2"/>
  <c r="K174" i="2"/>
  <c r="G174" i="2"/>
  <c r="K172" i="2"/>
  <c r="I172" i="2"/>
  <c r="G172" i="2"/>
  <c r="G169" i="2"/>
  <c r="K168" i="2"/>
  <c r="I168" i="2"/>
  <c r="G168" i="2"/>
  <c r="G167" i="2"/>
  <c r="K166" i="2"/>
  <c r="I166" i="2"/>
  <c r="G166" i="2"/>
  <c r="K165" i="2"/>
  <c r="I165" i="2"/>
  <c r="G165" i="2"/>
  <c r="K164" i="2"/>
  <c r="I164" i="2"/>
  <c r="G164" i="2"/>
  <c r="K163" i="2"/>
  <c r="I163" i="2"/>
  <c r="G163" i="2"/>
  <c r="K161" i="2"/>
  <c r="I161" i="2"/>
  <c r="G161" i="2"/>
  <c r="D161" i="2"/>
  <c r="K160" i="2"/>
  <c r="I160" i="2"/>
  <c r="G160" i="2"/>
  <c r="K159" i="2"/>
  <c r="I159" i="2"/>
  <c r="G159" i="2"/>
  <c r="D159" i="2"/>
  <c r="K158" i="2"/>
  <c r="I158" i="2"/>
  <c r="G158" i="2"/>
  <c r="K157" i="2"/>
  <c r="I157" i="2"/>
  <c r="G157" i="2"/>
  <c r="D157" i="2"/>
  <c r="K154" i="2"/>
  <c r="I154" i="2"/>
  <c r="G154" i="2"/>
  <c r="G149" i="2"/>
  <c r="K148" i="2"/>
  <c r="I148" i="2"/>
  <c r="G148" i="2"/>
  <c r="B148" i="2"/>
  <c r="K147" i="2"/>
  <c r="I147" i="2"/>
  <c r="G147" i="2"/>
  <c r="B147" i="2"/>
  <c r="K146" i="2"/>
  <c r="I146" i="2"/>
  <c r="G146" i="2"/>
  <c r="B146" i="2"/>
  <c r="K145" i="2"/>
  <c r="I145" i="2"/>
  <c r="G145" i="2"/>
  <c r="B145" i="2"/>
  <c r="K144" i="2"/>
  <c r="I144" i="2"/>
  <c r="G144" i="2"/>
  <c r="B144" i="2"/>
  <c r="K143" i="2"/>
  <c r="I143" i="2"/>
  <c r="G143" i="2"/>
  <c r="B143" i="2"/>
  <c r="G142" i="2"/>
  <c r="B142" i="2"/>
  <c r="K141" i="2"/>
  <c r="I141" i="2"/>
  <c r="G141" i="2"/>
  <c r="B141" i="2"/>
  <c r="K140" i="2"/>
  <c r="I140" i="2"/>
  <c r="G140" i="2"/>
  <c r="B140" i="2"/>
  <c r="K139" i="2"/>
  <c r="I139" i="2"/>
  <c r="G139" i="2"/>
  <c r="B139" i="2"/>
  <c r="K138" i="2"/>
  <c r="I138" i="2"/>
  <c r="G138" i="2"/>
  <c r="B138" i="2"/>
  <c r="K137" i="2"/>
  <c r="I137" i="2"/>
  <c r="G137" i="2"/>
  <c r="B137" i="2"/>
  <c r="G135" i="2"/>
  <c r="K134" i="2"/>
  <c r="I134" i="2"/>
  <c r="G134" i="2"/>
  <c r="B134" i="2"/>
  <c r="K133" i="2"/>
  <c r="I133" i="2"/>
  <c r="G133" i="2"/>
  <c r="D133" i="2"/>
  <c r="B133" i="2"/>
  <c r="K132" i="2"/>
  <c r="I132" i="2"/>
  <c r="G132" i="2"/>
  <c r="B132" i="2"/>
  <c r="K131" i="2"/>
  <c r="I131" i="2"/>
  <c r="G131" i="2"/>
  <c r="B131" i="2"/>
  <c r="G130" i="2"/>
  <c r="B130" i="2"/>
  <c r="K128" i="2"/>
  <c r="I128" i="2"/>
  <c r="G128" i="2"/>
  <c r="B128" i="2"/>
  <c r="K127" i="2"/>
  <c r="I127" i="2"/>
  <c r="G127" i="2"/>
  <c r="B127" i="2"/>
  <c r="K126" i="2"/>
  <c r="I126" i="2"/>
  <c r="G126" i="2"/>
  <c r="B126" i="2"/>
  <c r="G124" i="2"/>
  <c r="K123" i="2"/>
  <c r="I123" i="2"/>
  <c r="G123" i="2"/>
  <c r="B123" i="2"/>
  <c r="K121" i="2"/>
  <c r="I121" i="2"/>
  <c r="G121" i="2"/>
  <c r="B121" i="2"/>
  <c r="G120" i="2"/>
  <c r="B120" i="2"/>
  <c r="K119" i="2"/>
  <c r="I119" i="2"/>
  <c r="G119" i="2"/>
  <c r="B119" i="2"/>
  <c r="K118" i="2"/>
  <c r="I118" i="2"/>
  <c r="G118" i="2"/>
  <c r="B118" i="2"/>
  <c r="K117" i="2"/>
  <c r="I117" i="2"/>
  <c r="G117" i="2"/>
  <c r="B117" i="2"/>
  <c r="K116" i="2"/>
  <c r="I116" i="2"/>
  <c r="G116" i="2"/>
  <c r="B116" i="2"/>
  <c r="K115" i="2"/>
  <c r="I115" i="2"/>
  <c r="G115" i="2"/>
  <c r="B115" i="2"/>
  <c r="K113" i="2"/>
  <c r="I113" i="2"/>
  <c r="G113" i="2"/>
  <c r="B113" i="2"/>
  <c r="G111" i="2"/>
  <c r="K110" i="2"/>
  <c r="I110" i="2"/>
  <c r="G110" i="2"/>
  <c r="B110" i="2"/>
  <c r="K108" i="2"/>
  <c r="I108" i="2"/>
  <c r="G108" i="2"/>
  <c r="B108" i="2"/>
  <c r="G107" i="2"/>
  <c r="B107" i="2"/>
  <c r="K106" i="2"/>
  <c r="I106" i="2"/>
  <c r="G106" i="2"/>
  <c r="B106" i="2"/>
  <c r="K105" i="2"/>
  <c r="I105" i="2"/>
  <c r="G105" i="2"/>
  <c r="B105" i="2"/>
  <c r="K104" i="2"/>
  <c r="I104" i="2"/>
  <c r="G104" i="2"/>
  <c r="B104" i="2"/>
  <c r="K103" i="2"/>
  <c r="I103" i="2"/>
  <c r="G103" i="2"/>
  <c r="B103" i="2"/>
  <c r="K102" i="2"/>
  <c r="I102" i="2"/>
  <c r="G102" i="2"/>
  <c r="B102" i="2"/>
  <c r="G100" i="2"/>
  <c r="K99" i="2"/>
  <c r="I99" i="2"/>
  <c r="G99" i="2"/>
  <c r="K97" i="2"/>
  <c r="I97" i="2"/>
  <c r="G97" i="2"/>
  <c r="B97" i="2"/>
  <c r="K96" i="2"/>
  <c r="I96" i="2"/>
  <c r="G96" i="2"/>
  <c r="B96" i="2"/>
  <c r="K95" i="2"/>
  <c r="I95" i="2"/>
  <c r="G95" i="2"/>
  <c r="B95" i="2"/>
  <c r="K94" i="2"/>
  <c r="I94" i="2"/>
  <c r="G94" i="2"/>
  <c r="B94" i="2"/>
  <c r="K93" i="2"/>
  <c r="I93" i="2"/>
  <c r="G93" i="2"/>
  <c r="B93" i="2"/>
  <c r="K92" i="2"/>
  <c r="I92" i="2"/>
  <c r="G92" i="2"/>
  <c r="B92" i="2"/>
  <c r="K91" i="2"/>
  <c r="I91" i="2"/>
  <c r="G91" i="2"/>
  <c r="B91" i="2"/>
  <c r="G33" i="2"/>
  <c r="K32" i="2"/>
  <c r="I32" i="2"/>
  <c r="G32" i="2"/>
  <c r="B32" i="2"/>
  <c r="K31" i="2"/>
  <c r="I31" i="2"/>
  <c r="G31" i="2"/>
  <c r="B31" i="2"/>
  <c r="K30" i="2"/>
  <c r="I30" i="2"/>
  <c r="G30" i="2"/>
  <c r="B30" i="2"/>
  <c r="K29" i="2"/>
  <c r="I29" i="2"/>
  <c r="G29" i="2"/>
  <c r="B29" i="2"/>
  <c r="K28" i="2"/>
  <c r="I28" i="2"/>
  <c r="G28" i="2"/>
  <c r="B28" i="2"/>
  <c r="K27" i="2"/>
  <c r="I27" i="2"/>
  <c r="G27" i="2"/>
  <c r="B27" i="2"/>
  <c r="K26" i="2"/>
  <c r="I26" i="2"/>
  <c r="G26" i="2"/>
  <c r="B26" i="2"/>
  <c r="K25" i="2"/>
  <c r="I25" i="2"/>
  <c r="G25" i="2"/>
  <c r="B25" i="2"/>
  <c r="K24" i="2"/>
  <c r="I24" i="2"/>
  <c r="G24" i="2"/>
  <c r="B24" i="2"/>
  <c r="K23" i="2"/>
  <c r="I23" i="2"/>
  <c r="G23" i="2"/>
  <c r="B23" i="2"/>
  <c r="K22" i="2"/>
  <c r="I22" i="2"/>
  <c r="G22" i="2"/>
  <c r="B22" i="2"/>
  <c r="K21" i="2"/>
  <c r="I21" i="2"/>
  <c r="G21" i="2"/>
  <c r="B21" i="2"/>
  <c r="K20" i="2"/>
  <c r="I20" i="2"/>
  <c r="G20" i="2"/>
  <c r="B20" i="2"/>
  <c r="K19" i="2"/>
  <c r="I19" i="2"/>
  <c r="G19" i="2"/>
  <c r="B19" i="2"/>
  <c r="K18" i="2"/>
  <c r="I18" i="2"/>
  <c r="G18" i="2"/>
  <c r="B18" i="2"/>
  <c r="K17" i="2"/>
  <c r="I17" i="2"/>
  <c r="G17" i="2"/>
  <c r="B17" i="2"/>
  <c r="K16" i="2"/>
  <c r="I16" i="2"/>
  <c r="G16" i="2"/>
  <c r="B16" i="2"/>
  <c r="K15" i="2"/>
  <c r="I15" i="2"/>
  <c r="G15" i="2"/>
  <c r="B15" i="2"/>
  <c r="K13" i="2"/>
  <c r="I13" i="2"/>
  <c r="G13" i="2"/>
  <c r="B13" i="2"/>
  <c r="K12" i="2"/>
  <c r="I12" i="2"/>
  <c r="G12" i="2"/>
  <c r="B12" i="2"/>
  <c r="K11" i="2"/>
  <c r="I11" i="2"/>
  <c r="G11" i="2"/>
  <c r="B11" i="2"/>
  <c r="K10" i="2"/>
  <c r="I10" i="2"/>
  <c r="G10" i="2"/>
  <c r="B10" i="2"/>
  <c r="K9" i="2"/>
  <c r="I9" i="2"/>
  <c r="G9" i="2"/>
  <c r="D27" i="2"/>
  <c r="D10" i="2"/>
  <c r="D11" i="2"/>
  <c r="D12" i="2"/>
  <c r="D13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/>
  <c r="D29" i="2"/>
  <c r="D30" i="2"/>
  <c r="D31" i="2"/>
  <c r="D32" i="2"/>
  <c r="C137" i="2"/>
  <c r="C138" i="2"/>
  <c r="D138" i="2"/>
  <c r="D139" i="2"/>
  <c r="D140" i="2"/>
  <c r="D141" i="2"/>
  <c r="D142" i="2"/>
  <c r="D143" i="2"/>
  <c r="D144" i="2"/>
  <c r="D145" i="2"/>
  <c r="D146" i="2"/>
  <c r="D147" i="2"/>
  <c r="C148" i="2"/>
  <c r="D148" i="2"/>
  <c r="C172" i="2"/>
  <c r="D172" i="2"/>
  <c r="D158" i="2"/>
  <c r="C175" i="2"/>
  <c r="D175" i="2"/>
  <c r="D163" i="2"/>
  <c r="D164" i="2"/>
  <c r="D165" i="2"/>
  <c r="D166" i="2"/>
  <c r="D167" i="2"/>
  <c r="D168" i="2"/>
  <c r="C126" i="2"/>
  <c r="C127" i="2"/>
  <c r="D127" i="2"/>
  <c r="D128" i="2"/>
  <c r="D129" i="2"/>
  <c r="D131" i="2"/>
  <c r="D132" i="2"/>
  <c r="D134" i="2"/>
  <c r="D113" i="2"/>
  <c r="C115" i="2"/>
  <c r="D115" i="2"/>
  <c r="D116" i="2"/>
  <c r="D117" i="2"/>
  <c r="D118" i="2"/>
  <c r="D119" i="2"/>
  <c r="D120" i="2"/>
  <c r="D121" i="2"/>
  <c r="D94" i="2"/>
  <c r="D95" i="2"/>
  <c r="D99" i="2"/>
  <c r="C102" i="2"/>
  <c r="D102" i="2"/>
  <c r="C103" i="2"/>
  <c r="D103" i="2"/>
  <c r="D104" i="2"/>
  <c r="D105" i="2"/>
  <c r="D107" i="2"/>
  <c r="D108" i="2"/>
  <c r="C110" i="2"/>
  <c r="D110" i="2"/>
  <c r="H34" i="1"/>
  <c r="H101" i="1"/>
  <c r="H112" i="1"/>
  <c r="H125" i="1"/>
  <c r="H136" i="1"/>
  <c r="H150" i="1"/>
  <c r="H167" i="1"/>
  <c r="C167" i="1"/>
  <c r="D167" i="1"/>
  <c r="E167" i="1"/>
  <c r="F167" i="1"/>
  <c r="G167" i="1"/>
  <c r="C150" i="1"/>
  <c r="D150" i="1"/>
  <c r="E150" i="1"/>
  <c r="F150" i="1"/>
  <c r="G150" i="1"/>
  <c r="C136" i="1"/>
  <c r="D136" i="1"/>
  <c r="E136" i="1"/>
  <c r="F136" i="1"/>
  <c r="G136" i="1"/>
  <c r="C125" i="1"/>
  <c r="D125" i="1"/>
  <c r="E125" i="1"/>
  <c r="F125" i="1"/>
  <c r="G125" i="1"/>
  <c r="C101" i="1"/>
  <c r="D101" i="1"/>
  <c r="E101" i="1"/>
  <c r="F101" i="1"/>
  <c r="G101" i="1"/>
  <c r="G112" i="1"/>
  <c r="F112" i="1"/>
  <c r="E112" i="1"/>
  <c r="D112" i="1"/>
  <c r="C112" i="1"/>
  <c r="G34" i="1"/>
  <c r="F34" i="1"/>
  <c r="E34" i="1"/>
  <c r="D34" i="1"/>
  <c r="C34" i="1"/>
  <c r="I7" i="1"/>
  <c r="D130" i="2"/>
  <c r="C123" i="2"/>
  <c r="D123" i="2"/>
  <c r="D122" i="2"/>
  <c r="D97" i="2"/>
  <c r="D93" i="2"/>
  <c r="D100" i="2"/>
  <c r="D92" i="2"/>
  <c r="D106" i="2"/>
  <c r="I178" i="2"/>
  <c r="I34" i="1"/>
  <c r="I150" i="1"/>
  <c r="I101" i="1"/>
  <c r="I125" i="1"/>
  <c r="I136" i="1"/>
  <c r="I112" i="1"/>
  <c r="I167" i="1"/>
  <c r="C174" i="2"/>
  <c r="D174" i="2"/>
  <c r="D126" i="2"/>
  <c r="D137" i="2"/>
  <c r="C149" i="2"/>
  <c r="D149" i="2"/>
  <c r="D33" i="2"/>
  <c r="D9" i="2"/>
  <c r="F169" i="1"/>
  <c r="D169" i="1"/>
  <c r="C154" i="2"/>
  <c r="D154" i="2"/>
  <c r="D160" i="2"/>
  <c r="G169" i="1"/>
  <c r="E169" i="1"/>
  <c r="C169" i="1"/>
  <c r="H169" i="1"/>
  <c r="D91" i="2"/>
  <c r="C124" i="2"/>
  <c r="D124" i="2"/>
  <c r="C135" i="2"/>
  <c r="D135" i="2"/>
  <c r="D96" i="2"/>
  <c r="C111" i="2"/>
  <c r="D111" i="2"/>
  <c r="I169" i="1"/>
  <c r="C169" i="2"/>
  <c r="D169" i="2"/>
  <c r="C171" i="2"/>
  <c r="D171" i="2"/>
  <c r="C178" i="2"/>
  <c r="D178" i="2"/>
</calcChain>
</file>

<file path=xl/sharedStrings.xml><?xml version="1.0" encoding="utf-8"?>
<sst xmlns="http://schemas.openxmlformats.org/spreadsheetml/2006/main" count="240" uniqueCount="159">
  <si>
    <t>Real Estate Taxes</t>
  </si>
  <si>
    <t>Electricity</t>
  </si>
  <si>
    <t>Clothing</t>
  </si>
  <si>
    <t>Gas</t>
  </si>
  <si>
    <t>Car Insurance</t>
  </si>
  <si>
    <t>Total Estimated Expenses</t>
  </si>
  <si>
    <t>Cell Phone</t>
  </si>
  <si>
    <t xml:space="preserve">Mortgage P&amp;I </t>
  </si>
  <si>
    <t>Rent</t>
  </si>
  <si>
    <t>Dental Expense</t>
  </si>
  <si>
    <t>Misc.</t>
  </si>
  <si>
    <t>Life Insurance</t>
  </si>
  <si>
    <t>Prescriptions</t>
  </si>
  <si>
    <t>Personal Care/Haircuts</t>
  </si>
  <si>
    <t>Charitable Contributions</t>
  </si>
  <si>
    <t>CHILDREN</t>
  </si>
  <si>
    <t>Memberships/Clubs</t>
  </si>
  <si>
    <t>Dining Out</t>
  </si>
  <si>
    <t>Vision</t>
  </si>
  <si>
    <t>Sewer/Water</t>
  </si>
  <si>
    <t>Garbage</t>
  </si>
  <si>
    <t>DATE</t>
  </si>
  <si>
    <t>MONTHLY EXPENSES</t>
  </si>
  <si>
    <t>Adjusted Expenses</t>
  </si>
  <si>
    <t>Allowances</t>
  </si>
  <si>
    <t>Summer Camps/Events</t>
  </si>
  <si>
    <t>Misc. School Costs</t>
  </si>
  <si>
    <t>Tax Preparation</t>
  </si>
  <si>
    <t>Adult Education</t>
  </si>
  <si>
    <t>NOTES</t>
  </si>
  <si>
    <t>Month</t>
  </si>
  <si>
    <t>Months of history:</t>
  </si>
  <si>
    <t>Mos Average</t>
  </si>
  <si>
    <t>Home Owners Insurance</t>
  </si>
  <si>
    <t>Umbrella Insurance</t>
  </si>
  <si>
    <t>Association Dues</t>
  </si>
  <si>
    <t>Gas/Heat</t>
  </si>
  <si>
    <t>Travel Expenses</t>
  </si>
  <si>
    <t>House Cleaning</t>
  </si>
  <si>
    <t>Security System</t>
  </si>
  <si>
    <t>Lawn Care</t>
  </si>
  <si>
    <t>Snow Removal</t>
  </si>
  <si>
    <t>Dry Cleaning/Tailor</t>
  </si>
  <si>
    <t>Holiday Gifts</t>
  </si>
  <si>
    <t>Pet Expenses</t>
  </si>
  <si>
    <t>Other Babysitting</t>
  </si>
  <si>
    <t>Day Care</t>
  </si>
  <si>
    <t>Tuition</t>
  </si>
  <si>
    <t>Personal Savings</t>
  </si>
  <si>
    <t>Counseling</t>
  </si>
  <si>
    <t>Non-Prescription/Vitamins</t>
  </si>
  <si>
    <t>Orthodontia</t>
  </si>
  <si>
    <t>Maintenance/Repairs</t>
  </si>
  <si>
    <t>License</t>
  </si>
  <si>
    <t>Personal Loan</t>
  </si>
  <si>
    <t>Sports/Activities:</t>
  </si>
  <si>
    <t>Liquor</t>
  </si>
  <si>
    <t>Sports/Recreation/Hobbies</t>
  </si>
  <si>
    <t>2nd Mortgage/Home Equity Line</t>
  </si>
  <si>
    <t>Disability Insurance (Individual Policy)</t>
  </si>
  <si>
    <t xml:space="preserve">Medical Insurance (i.e. COBRA/Indiv Policy) </t>
  </si>
  <si>
    <t>Cash/Misc.</t>
  </si>
  <si>
    <t>Parking/Bus</t>
  </si>
  <si>
    <t xml:space="preserve">Credit Card:  </t>
  </si>
  <si>
    <t xml:space="preserve">   -</t>
  </si>
  <si>
    <t>PROJECTED EXPENSES</t>
  </si>
  <si>
    <t>Adjustment for Pre-Tax Health Care Savings</t>
  </si>
  <si>
    <t>**IT IS IMPORTANT TO USE BANK &amp; CREDIT CARD RECORDS TO ASSIST IN COMPLETING EXPENSES.**</t>
  </si>
  <si>
    <t>PLEASE USE THIS FORM TO TRACK YOUR HISTORICAL EXPENSES, FEEL FREE TO COMPLETE ELECTRONICALLY OR BY HAND</t>
  </si>
  <si>
    <t>HISTORICAL EXPENSES</t>
  </si>
  <si>
    <t>Phone/Internet/Cable/Satellite (Bundled)</t>
  </si>
  <si>
    <t>Internet</t>
  </si>
  <si>
    <t>Loan Payments</t>
  </si>
  <si>
    <t>Lease Payments</t>
  </si>
  <si>
    <t>Medical Debt</t>
  </si>
  <si>
    <t>Past Tax Liability</t>
  </si>
  <si>
    <t>Share of Children's Expenses</t>
  </si>
  <si>
    <t>NAME</t>
  </si>
  <si>
    <t>Adjustment for Pre-Tax Medical/Dental/Vision</t>
  </si>
  <si>
    <t>Monthly</t>
  </si>
  <si>
    <t>Annual</t>
  </si>
  <si>
    <t>FAMILY HISTORICAL</t>
  </si>
  <si>
    <r>
      <t>Medical (</t>
    </r>
    <r>
      <rPr>
        <i/>
        <sz val="10"/>
        <rFont val="Arial"/>
        <family val="2"/>
      </rPr>
      <t>Pre-Fed/State/FICA)</t>
    </r>
  </si>
  <si>
    <r>
      <t>Dental (</t>
    </r>
    <r>
      <rPr>
        <i/>
        <sz val="10"/>
        <rFont val="Arial"/>
        <family val="2"/>
      </rPr>
      <t>Pre-Fed/State/FICA)</t>
    </r>
  </si>
  <si>
    <r>
      <t>Vision (</t>
    </r>
    <r>
      <rPr>
        <i/>
        <sz val="10"/>
        <rFont val="Arial"/>
        <family val="2"/>
      </rPr>
      <t>Pre-Fed/State/FICA)</t>
    </r>
  </si>
  <si>
    <r>
      <t>Dependent Care (</t>
    </r>
    <r>
      <rPr>
        <i/>
        <sz val="10"/>
        <rFont val="Arial"/>
        <family val="2"/>
      </rPr>
      <t>Pre-Fed/State/FICA)</t>
    </r>
  </si>
  <si>
    <r>
      <t>Supplemental Life (</t>
    </r>
    <r>
      <rPr>
        <i/>
        <sz val="10"/>
        <rFont val="Arial"/>
        <family val="2"/>
      </rPr>
      <t>After-Tax)</t>
    </r>
  </si>
  <si>
    <r>
      <t>Spouse Life (</t>
    </r>
    <r>
      <rPr>
        <i/>
        <sz val="10"/>
        <rFont val="Arial"/>
        <family val="2"/>
      </rPr>
      <t>After-Tax)</t>
    </r>
  </si>
  <si>
    <r>
      <t>ESPP (Emp. Stock Purch. Plan) (</t>
    </r>
    <r>
      <rPr>
        <i/>
        <sz val="10"/>
        <rFont val="Arial"/>
        <family val="2"/>
      </rPr>
      <t>After-Tax)</t>
    </r>
  </si>
  <si>
    <r>
      <t>Disability Insurance (</t>
    </r>
    <r>
      <rPr>
        <i/>
        <sz val="10"/>
        <rFont val="Arial"/>
        <family val="2"/>
      </rPr>
      <t>After-Tax)</t>
    </r>
  </si>
  <si>
    <r>
      <t>Misc. (</t>
    </r>
    <r>
      <rPr>
        <i/>
        <sz val="10"/>
        <rFont val="Arial"/>
        <family val="2"/>
      </rPr>
      <t>After-Tax)</t>
    </r>
  </si>
  <si>
    <t>Computer/Home Office Expenses</t>
  </si>
  <si>
    <t>House Maintenance &amp; Repair</t>
  </si>
  <si>
    <t>Home Décor/Furnishings</t>
  </si>
  <si>
    <t>Carwash/Detailing</t>
  </si>
  <si>
    <t>Metro Pass (Pre-Tax)</t>
  </si>
  <si>
    <r>
      <t>Child Life Insurance (</t>
    </r>
    <r>
      <rPr>
        <i/>
        <sz val="10"/>
        <rFont val="Arial"/>
        <family val="2"/>
      </rPr>
      <t>After-Tax)</t>
    </r>
  </si>
  <si>
    <r>
      <t>F.S.A/H.S.A. (</t>
    </r>
    <r>
      <rPr>
        <i/>
        <sz val="10"/>
        <rFont val="Arial"/>
        <family val="2"/>
      </rPr>
      <t>Pre-Fed/State/FICA)</t>
    </r>
  </si>
  <si>
    <t>School Lunch</t>
  </si>
  <si>
    <t>Religious Commitments</t>
  </si>
  <si>
    <t>Newspapers/Periodicals/Books/Kindle/Nook</t>
  </si>
  <si>
    <t>Misc. Gifts (Birthday's, Weddings, etc.)</t>
  </si>
  <si>
    <r>
      <t xml:space="preserve">Entertainment </t>
    </r>
    <r>
      <rPr>
        <sz val="8"/>
        <rFont val="Arial"/>
        <family val="2"/>
      </rPr>
      <t>(Concerts, Sporting Events, Theater, etc.)</t>
    </r>
  </si>
  <si>
    <t>Retirement Savings (i.e. IRA, Roth IRA)</t>
  </si>
  <si>
    <t>Mortgage Insurance</t>
  </si>
  <si>
    <t>FIRST NAME &amp; LAST NAME</t>
  </si>
  <si>
    <t>Chiropractor</t>
  </si>
  <si>
    <t>Entertainment (Movies, iTunes, Netflix, Hulu, etc.)</t>
  </si>
  <si>
    <t>Amazon</t>
  </si>
  <si>
    <t>Total Historical Family Savings</t>
  </si>
  <si>
    <t>SPOUSE A</t>
  </si>
  <si>
    <t>SPOUSE B</t>
  </si>
  <si>
    <t>Sam's Club/Costco</t>
  </si>
  <si>
    <t>Small Electronics (iPad, phone, tv, etc.)</t>
  </si>
  <si>
    <t>Home Phone</t>
  </si>
  <si>
    <t>Doctor Visits / Out-of-Pocket Medical /Deductible</t>
  </si>
  <si>
    <t>401(k)/403(b)/Company Plan (Pre-Tax)</t>
  </si>
  <si>
    <t>Roth 401k/403b/Company Plan (Post-Tax)</t>
  </si>
  <si>
    <t>Cable/Satellite/Streaming Live TV</t>
  </si>
  <si>
    <t>Debt</t>
  </si>
  <si>
    <t>Medical</t>
  </si>
  <si>
    <t>Children's</t>
  </si>
  <si>
    <t>Payroll Deductions</t>
  </si>
  <si>
    <t>Household Supplies (not included in above)</t>
  </si>
  <si>
    <t>Groceries (from grocery stores)</t>
  </si>
  <si>
    <t>Adjustment for Pre-Tax 401k/403b/Co. Plan</t>
  </si>
  <si>
    <t>Adjustment for Pre-Tax Mandatory Pension</t>
  </si>
  <si>
    <t>Adjustment for Pre-Tax Dependent Care Acct</t>
  </si>
  <si>
    <t>Mandatory Pension Contributions (Pre-Tax)</t>
  </si>
  <si>
    <t>TOTALS</t>
  </si>
  <si>
    <t>1) Household Expenses</t>
  </si>
  <si>
    <t>4) Transportation Expenses</t>
  </si>
  <si>
    <t>5) Debt Payments / Expenses</t>
  </si>
  <si>
    <t>6) Medical Expenses</t>
  </si>
  <si>
    <t>8) Children's Expenses</t>
  </si>
  <si>
    <r>
      <t>9) Payroll Deductions</t>
    </r>
    <r>
      <rPr>
        <sz val="10"/>
        <rFont val="Arial"/>
        <family val="2"/>
      </rPr>
      <t xml:space="preserve"> (Please provide paystub in lieu of completing this section)</t>
    </r>
  </si>
  <si>
    <t>1B) 2nd Home / Other Properties (Non-Rental)</t>
  </si>
  <si>
    <t>SUMMARY OF CATEGORIES</t>
  </si>
  <si>
    <t>1) Housing</t>
  </si>
  <si>
    <t>1) Housing Expenses</t>
  </si>
  <si>
    <t>3) Disc. - Recreation &amp; Misc.</t>
  </si>
  <si>
    <t>2) Disc. - Other Household</t>
  </si>
  <si>
    <t>1B) 2nd Home Expenses</t>
  </si>
  <si>
    <t>Target/Walmart</t>
  </si>
  <si>
    <t>2) Discretionary Expenses - Other Household</t>
  </si>
  <si>
    <t>3) Discretionary Expenses - Recreation &amp; Misc.</t>
  </si>
  <si>
    <t>7) Other Misc. Expenses</t>
  </si>
  <si>
    <t>Student Loan</t>
  </si>
  <si>
    <t>Dental &amp; Vision Insurance (COBRA)</t>
  </si>
  <si>
    <t>*Note adjustment to account for H.S.A. as not to duplicate expense</t>
  </si>
  <si>
    <t>*Pre-tax items are adjusted as to not duplicate in tax software</t>
  </si>
  <si>
    <r>
      <t xml:space="preserve">9) Payroll Deductions </t>
    </r>
    <r>
      <rPr>
        <sz val="10"/>
        <rFont val="Arial"/>
        <family val="2"/>
      </rPr>
      <t>(please provide paystub in lieu of completing this section)</t>
    </r>
  </si>
  <si>
    <t>Total Family Expenses</t>
  </si>
  <si>
    <t>4) Transportation</t>
  </si>
  <si>
    <t>5) Debt</t>
  </si>
  <si>
    <t>6) Medical</t>
  </si>
  <si>
    <t>7) Other Misc.</t>
  </si>
  <si>
    <t xml:space="preserve">8) Children's </t>
  </si>
  <si>
    <t>9) Payroll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</si>
</sst>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 val="singleAccounting"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i/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1" fillId="2" borderId="2" xfId="1" applyNumberForma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2" borderId="2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1" fillId="2" borderId="2" xfId="1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0" fontId="3" fillId="0" borderId="5" xfId="0" applyFont="1" applyBorder="1"/>
    <xf numFmtId="164" fontId="1" fillId="0" borderId="0" xfId="1" applyNumberForma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0" applyNumberFormat="1" applyFont="1" applyProtection="1">
      <protection locked="0"/>
    </xf>
    <xf numFmtId="0" fontId="5" fillId="0" borderId="6" xfId="0" applyFont="1" applyBorder="1" applyProtection="1">
      <protection locked="0"/>
    </xf>
    <xf numFmtId="0" fontId="3" fillId="0" borderId="0" xfId="0" applyFont="1"/>
    <xf numFmtId="0" fontId="5" fillId="0" borderId="0" xfId="0" applyFont="1"/>
    <xf numFmtId="1" fontId="3" fillId="2" borderId="7" xfId="1" applyNumberFormat="1" applyFont="1" applyFill="1" applyBorder="1" applyAlignment="1" applyProtection="1">
      <alignment horizontal="center"/>
      <protection locked="0"/>
    </xf>
    <xf numFmtId="164" fontId="7" fillId="0" borderId="8" xfId="1" applyNumberFormat="1" applyFont="1" applyBorder="1" applyAlignment="1" applyProtection="1">
      <alignment horizontal="center" vertical="distributed"/>
      <protection locked="0"/>
    </xf>
    <xf numFmtId="164" fontId="7" fillId="0" borderId="9" xfId="1" applyNumberFormat="1" applyFont="1" applyBorder="1" applyAlignment="1" applyProtection="1">
      <alignment horizontal="center" vertical="distributed"/>
      <protection locked="0"/>
    </xf>
    <xf numFmtId="164" fontId="8" fillId="3" borderId="0" xfId="1" applyNumberFormat="1" applyFont="1" applyFill="1" applyAlignment="1" applyProtection="1">
      <alignment horizontal="center"/>
      <protection locked="0"/>
    </xf>
    <xf numFmtId="164" fontId="8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 applyProtection="1">
      <alignment horizontal="center"/>
      <protection locked="0"/>
    </xf>
    <xf numFmtId="164" fontId="8" fillId="3" borderId="1" xfId="1" applyNumberFormat="1" applyFont="1" applyFill="1" applyBorder="1" applyAlignment="1">
      <alignment horizontal="center"/>
    </xf>
    <xf numFmtId="164" fontId="8" fillId="0" borderId="0" xfId="1" applyNumberFormat="1" applyFont="1" applyAlignment="1" applyProtection="1">
      <alignment horizontal="center"/>
      <protection locked="0"/>
    </xf>
    <xf numFmtId="164" fontId="7" fillId="4" borderId="10" xfId="1" applyNumberFormat="1" applyFont="1" applyFill="1" applyBorder="1" applyAlignment="1" applyProtection="1">
      <alignment horizontal="center" vertical="distributed"/>
      <protection locked="0"/>
    </xf>
    <xf numFmtId="164" fontId="7" fillId="4" borderId="8" xfId="1" applyNumberFormat="1" applyFont="1" applyFill="1" applyBorder="1" applyAlignment="1" applyProtection="1">
      <alignment horizontal="center" vertical="distributed"/>
      <protection locked="0"/>
    </xf>
    <xf numFmtId="164" fontId="7" fillId="4" borderId="9" xfId="1" applyNumberFormat="1" applyFont="1" applyFill="1" applyBorder="1" applyAlignment="1" applyProtection="1">
      <alignment horizontal="center" vertical="distributed"/>
      <protection locked="0"/>
    </xf>
    <xf numFmtId="164" fontId="5" fillId="4" borderId="11" xfId="1" applyNumberFormat="1" applyFont="1" applyFill="1" applyBorder="1" applyAlignment="1" applyProtection="1">
      <alignment horizontal="center"/>
      <protection locked="0"/>
    </xf>
    <xf numFmtId="164" fontId="5" fillId="4" borderId="12" xfId="1" applyNumberFormat="1" applyFont="1" applyFill="1" applyBorder="1" applyAlignment="1" applyProtection="1">
      <alignment horizontal="center"/>
      <protection locked="0"/>
    </xf>
    <xf numFmtId="164" fontId="5" fillId="4" borderId="9" xfId="1" applyNumberFormat="1" applyFont="1" applyFill="1" applyBorder="1" applyAlignment="1" applyProtection="1">
      <alignment horizontal="center"/>
      <protection locked="0"/>
    </xf>
    <xf numFmtId="164" fontId="5" fillId="4" borderId="8" xfId="1" applyNumberFormat="1" applyFont="1" applyFill="1" applyBorder="1" applyAlignment="1" applyProtection="1">
      <alignment horizontal="center"/>
      <protection locked="0"/>
    </xf>
    <xf numFmtId="164" fontId="8" fillId="3" borderId="15" xfId="1" applyNumberFormat="1" applyFont="1" applyFill="1" applyBorder="1" applyAlignment="1" applyProtection="1">
      <alignment horizontal="center"/>
      <protection locked="0"/>
    </xf>
    <xf numFmtId="164" fontId="8" fillId="3" borderId="16" xfId="1" applyNumberFormat="1" applyFont="1" applyFill="1" applyBorder="1" applyAlignment="1" applyProtection="1">
      <alignment horizontal="center"/>
      <protection locked="0"/>
    </xf>
    <xf numFmtId="164" fontId="5" fillId="0" borderId="11" xfId="1" applyNumberFormat="1" applyFont="1" applyBorder="1" applyAlignment="1" applyProtection="1">
      <alignment horizontal="center"/>
      <protection locked="0"/>
    </xf>
    <xf numFmtId="164" fontId="5" fillId="0" borderId="12" xfId="1" applyNumberFormat="1" applyFont="1" applyBorder="1" applyAlignment="1" applyProtection="1">
      <alignment horizontal="center"/>
      <protection locked="0"/>
    </xf>
    <xf numFmtId="164" fontId="5" fillId="0" borderId="9" xfId="1" applyNumberFormat="1" applyFont="1" applyBorder="1" applyAlignment="1" applyProtection="1">
      <alignment horizontal="center"/>
      <protection locked="0"/>
    </xf>
    <xf numFmtId="164" fontId="5" fillId="0" borderId="8" xfId="1" applyNumberFormat="1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5" fillId="0" borderId="6" xfId="0" applyFont="1" applyBorder="1" applyAlignment="1" applyProtection="1">
      <alignment vertical="center"/>
      <protection locked="0"/>
    </xf>
    <xf numFmtId="164" fontId="5" fillId="4" borderId="11" xfId="1" applyNumberFormat="1" applyFont="1" applyFill="1" applyBorder="1" applyAlignment="1" applyProtection="1">
      <alignment horizontal="center" vertical="center"/>
      <protection locked="0"/>
    </xf>
    <xf numFmtId="164" fontId="5" fillId="4" borderId="12" xfId="1" applyNumberFormat="1" applyFont="1" applyFill="1" applyBorder="1" applyAlignment="1" applyProtection="1">
      <alignment horizontal="center" vertical="center"/>
      <protection locked="0"/>
    </xf>
    <xf numFmtId="164" fontId="8" fillId="3" borderId="15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164" fontId="5" fillId="4" borderId="13" xfId="1" applyNumberFormat="1" applyFont="1" applyFill="1" applyBorder="1" applyAlignment="1" applyProtection="1">
      <alignment horizontal="center" vertical="center"/>
      <protection locked="0"/>
    </xf>
    <xf numFmtId="164" fontId="5" fillId="4" borderId="14" xfId="1" applyNumberFormat="1" applyFont="1" applyFill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164" fontId="5" fillId="4" borderId="9" xfId="1" applyNumberFormat="1" applyFont="1" applyFill="1" applyBorder="1" applyAlignment="1" applyProtection="1">
      <alignment horizontal="center" vertical="center"/>
      <protection locked="0"/>
    </xf>
    <xf numFmtId="164" fontId="5" fillId="4" borderId="8" xfId="1" applyNumberFormat="1" applyFont="1" applyFill="1" applyBorder="1" applyAlignment="1" applyProtection="1">
      <alignment horizontal="center" vertical="center"/>
      <protection locked="0"/>
    </xf>
    <xf numFmtId="164" fontId="8" fillId="3" borderId="16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Border="1" applyAlignment="1" applyProtection="1">
      <alignment horizontal="center" vertical="center"/>
      <protection locked="0"/>
    </xf>
    <xf numFmtId="164" fontId="5" fillId="0" borderId="8" xfId="1" applyNumberFormat="1" applyFont="1" applyBorder="1" applyAlignment="1" applyProtection="1">
      <alignment horizontal="center" vertical="center"/>
      <protection locked="0"/>
    </xf>
    <xf numFmtId="164" fontId="8" fillId="3" borderId="22" xfId="1" applyNumberFormat="1" applyFont="1" applyFill="1" applyBorder="1" applyAlignment="1" applyProtection="1">
      <alignment horizontal="center" vertical="center"/>
      <protection locked="0"/>
    </xf>
    <xf numFmtId="164" fontId="5" fillId="0" borderId="20" xfId="1" applyNumberFormat="1" applyFont="1" applyBorder="1" applyAlignment="1" applyProtection="1">
      <alignment horizontal="center" vertical="center"/>
      <protection locked="0"/>
    </xf>
    <xf numFmtId="164" fontId="5" fillId="4" borderId="20" xfId="1" applyNumberFormat="1" applyFont="1" applyFill="1" applyBorder="1" applyAlignment="1" applyProtection="1">
      <alignment horizontal="center" vertical="center"/>
      <protection locked="0"/>
    </xf>
    <xf numFmtId="164" fontId="5" fillId="4" borderId="27" xfId="1" applyNumberFormat="1" applyFont="1" applyFill="1" applyBorder="1" applyAlignment="1" applyProtection="1">
      <alignment horizontal="center" vertical="center"/>
      <protection locked="0"/>
    </xf>
    <xf numFmtId="164" fontId="5" fillId="0" borderId="27" xfId="1" applyNumberFormat="1" applyFont="1" applyBorder="1" applyAlignment="1" applyProtection="1">
      <alignment horizontal="center" vertical="center"/>
      <protection locked="0"/>
    </xf>
    <xf numFmtId="164" fontId="9" fillId="3" borderId="15" xfId="1" applyNumberFormat="1" applyFont="1" applyFill="1" applyBorder="1" applyAlignment="1" applyProtection="1">
      <alignment horizontal="center" vertical="center"/>
      <protection locked="0"/>
    </xf>
    <xf numFmtId="164" fontId="9" fillId="3" borderId="16" xfId="1" applyNumberFormat="1" applyFont="1" applyFill="1" applyBorder="1" applyAlignment="1" applyProtection="1">
      <alignment horizontal="center" vertical="center"/>
      <protection locked="0"/>
    </xf>
    <xf numFmtId="164" fontId="5" fillId="4" borderId="11" xfId="1" applyNumberFormat="1" applyFont="1" applyFill="1" applyBorder="1" applyAlignment="1">
      <alignment horizontal="center" vertical="center"/>
    </xf>
    <xf numFmtId="164" fontId="5" fillId="4" borderId="12" xfId="1" applyNumberFormat="1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164" fontId="5" fillId="4" borderId="13" xfId="1" applyNumberFormat="1" applyFont="1" applyFill="1" applyBorder="1" applyAlignment="1">
      <alignment horizontal="center" vertical="center"/>
    </xf>
    <xf numFmtId="164" fontId="5" fillId="4" borderId="14" xfId="1" applyNumberFormat="1" applyFont="1" applyFill="1" applyBorder="1" applyAlignment="1">
      <alignment horizontal="center" vertical="center"/>
    </xf>
    <xf numFmtId="164" fontId="5" fillId="4" borderId="8" xfId="1" applyNumberFormat="1" applyFont="1" applyFill="1" applyBorder="1" applyAlignment="1">
      <alignment horizontal="center" vertical="center"/>
    </xf>
    <xf numFmtId="164" fontId="8" fillId="3" borderId="16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vertical="center"/>
      <protection locked="0"/>
    </xf>
    <xf numFmtId="164" fontId="5" fillId="4" borderId="19" xfId="1" applyNumberFormat="1" applyFont="1" applyFill="1" applyBorder="1" applyAlignment="1">
      <alignment horizontal="center" vertical="center"/>
    </xf>
    <xf numFmtId="164" fontId="8" fillId="3" borderId="21" xfId="1" applyNumberFormat="1" applyFont="1" applyFill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164" fontId="5" fillId="0" borderId="13" xfId="1" applyNumberFormat="1" applyFont="1" applyBorder="1" applyAlignment="1">
      <alignment horizontal="center" vertical="center"/>
    </xf>
    <xf numFmtId="164" fontId="5" fillId="4" borderId="20" xfId="1" applyNumberFormat="1" applyFont="1" applyFill="1" applyBorder="1" applyAlignment="1">
      <alignment horizontal="center" vertical="center"/>
    </xf>
    <xf numFmtId="164" fontId="8" fillId="3" borderId="22" xfId="1" applyNumberFormat="1" applyFont="1" applyFill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4" borderId="23" xfId="1" applyNumberFormat="1" applyFont="1" applyFill="1" applyBorder="1" applyAlignment="1">
      <alignment horizontal="center" vertical="center"/>
    </xf>
    <xf numFmtId="164" fontId="5" fillId="4" borderId="24" xfId="1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164" fontId="10" fillId="0" borderId="0" xfId="1" applyNumberFormat="1" applyFont="1" applyAlignment="1" applyProtection="1">
      <alignment horizontal="left"/>
      <protection locked="0"/>
    </xf>
    <xf numFmtId="164" fontId="3" fillId="0" borderId="0" xfId="1" applyNumberFormat="1" applyFont="1" applyAlignment="1">
      <alignment horizontal="right"/>
    </xf>
    <xf numFmtId="164" fontId="5" fillId="6" borderId="2" xfId="1" applyNumberFormat="1" applyFont="1" applyFill="1" applyBorder="1" applyAlignment="1">
      <alignment horizontal="center"/>
    </xf>
    <xf numFmtId="164" fontId="5" fillId="0" borderId="19" xfId="1" applyNumberFormat="1" applyFont="1" applyBorder="1" applyAlignment="1" applyProtection="1">
      <alignment horizontal="center" vertical="center"/>
      <protection locked="0"/>
    </xf>
    <xf numFmtId="164" fontId="5" fillId="4" borderId="19" xfId="1" applyNumberFormat="1" applyFont="1" applyFill="1" applyBorder="1" applyAlignment="1" applyProtection="1">
      <alignment horizontal="center" vertical="center"/>
      <protection locked="0"/>
    </xf>
    <xf numFmtId="164" fontId="5" fillId="4" borderId="29" xfId="1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5" fillId="0" borderId="22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wrapText="1"/>
    </xf>
    <xf numFmtId="164" fontId="4" fillId="0" borderId="30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1" fillId="0" borderId="18" xfId="0" applyFont="1" applyBorder="1" applyAlignment="1" applyProtection="1">
      <alignment vertical="center"/>
      <protection locked="0"/>
    </xf>
    <xf numFmtId="164" fontId="5" fillId="0" borderId="19" xfId="1" applyNumberFormat="1" applyFont="1" applyFill="1" applyBorder="1" applyAlignment="1">
      <alignment horizontal="center" vertical="center"/>
    </xf>
    <xf numFmtId="164" fontId="8" fillId="3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4" fontId="8" fillId="8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7" fillId="0" borderId="29" xfId="1" applyNumberFormat="1" applyFont="1" applyBorder="1" applyAlignment="1" applyProtection="1">
      <alignment horizontal="center" vertical="distributed"/>
      <protection locked="0"/>
    </xf>
    <xf numFmtId="164" fontId="7" fillId="0" borderId="39" xfId="1" applyNumberFormat="1" applyFont="1" applyBorder="1" applyAlignment="1" applyProtection="1">
      <alignment horizontal="center" vertical="distributed"/>
      <protection locked="0"/>
    </xf>
    <xf numFmtId="164" fontId="7" fillId="4" borderId="40" xfId="1" applyNumberFormat="1" applyFont="1" applyFill="1" applyBorder="1" applyAlignment="1" applyProtection="1">
      <alignment horizontal="center" vertical="distributed"/>
      <protection locked="0"/>
    </xf>
    <xf numFmtId="164" fontId="7" fillId="4" borderId="39" xfId="1" applyNumberFormat="1" applyFont="1" applyFill="1" applyBorder="1" applyAlignment="1" applyProtection="1">
      <alignment horizontal="center" vertical="distributed"/>
      <protection locked="0"/>
    </xf>
    <xf numFmtId="164" fontId="5" fillId="0" borderId="0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0" fontId="0" fillId="0" borderId="0" xfId="0" applyFill="1" applyBorder="1" applyProtection="1">
      <protection locked="0"/>
    </xf>
    <xf numFmtId="164" fontId="1" fillId="0" borderId="0" xfId="1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164" fontId="1" fillId="2" borderId="31" xfId="1" applyNumberFormat="1" applyFill="1" applyBorder="1" applyAlignment="1" applyProtection="1">
      <alignment horizontal="center"/>
      <protection locked="0"/>
    </xf>
    <xf numFmtId="164" fontId="0" fillId="0" borderId="31" xfId="0" applyNumberFormat="1" applyBorder="1"/>
    <xf numFmtId="165" fontId="1" fillId="2" borderId="31" xfId="1" applyNumberFormat="1" applyFill="1" applyBorder="1" applyAlignment="1" applyProtection="1">
      <alignment horizontal="center"/>
      <protection locked="0"/>
    </xf>
    <xf numFmtId="165" fontId="0" fillId="0" borderId="31" xfId="0" applyNumberFormat="1" applyBorder="1"/>
    <xf numFmtId="164" fontId="0" fillId="0" borderId="0" xfId="0" applyNumberFormat="1" applyBorder="1"/>
    <xf numFmtId="164" fontId="5" fillId="8" borderId="0" xfId="1" applyNumberFormat="1" applyFont="1" applyFill="1" applyBorder="1" applyAlignment="1" applyProtection="1">
      <alignment horizontal="center" vertical="center"/>
      <protection locked="0"/>
    </xf>
    <xf numFmtId="164" fontId="5" fillId="4" borderId="29" xfId="1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164" fontId="5" fillId="8" borderId="0" xfId="1" applyNumberFormat="1" applyFont="1" applyFill="1" applyAlignment="1">
      <alignment horizontal="center"/>
    </xf>
    <xf numFmtId="164" fontId="5" fillId="2" borderId="36" xfId="1" applyNumberFormat="1" applyFont="1" applyFill="1" applyBorder="1" applyAlignment="1" applyProtection="1">
      <alignment horizontal="center"/>
      <protection locked="0"/>
    </xf>
    <xf numFmtId="164" fontId="5" fillId="2" borderId="31" xfId="1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9" fillId="3" borderId="22" xfId="1" applyNumberFormat="1" applyFont="1" applyFill="1" applyBorder="1" applyAlignment="1" applyProtection="1">
      <alignment horizontal="center" vertical="center"/>
      <protection locked="0"/>
    </xf>
    <xf numFmtId="164" fontId="0" fillId="0" borderId="38" xfId="0" applyNumberFormat="1" applyBorder="1"/>
    <xf numFmtId="164" fontId="5" fillId="0" borderId="13" xfId="1" applyNumberFormat="1" applyFont="1" applyBorder="1" applyAlignment="1" applyProtection="1">
      <alignment horizontal="center"/>
      <protection locked="0"/>
    </xf>
    <xf numFmtId="164" fontId="5" fillId="0" borderId="14" xfId="1" applyNumberFormat="1" applyFont="1" applyBorder="1" applyAlignment="1" applyProtection="1">
      <alignment horizontal="center"/>
      <protection locked="0"/>
    </xf>
    <xf numFmtId="164" fontId="5" fillId="7" borderId="11" xfId="1" applyNumberFormat="1" applyFont="1" applyFill="1" applyBorder="1" applyAlignment="1" applyProtection="1">
      <alignment horizontal="center"/>
      <protection locked="0"/>
    </xf>
    <xf numFmtId="164" fontId="5" fillId="7" borderId="13" xfId="1" applyNumberFormat="1" applyFont="1" applyFill="1" applyBorder="1" applyAlignment="1" applyProtection="1">
      <alignment horizontal="center"/>
      <protection locked="0"/>
    </xf>
    <xf numFmtId="164" fontId="5" fillId="7" borderId="9" xfId="1" applyNumberFormat="1" applyFont="1" applyFill="1" applyBorder="1" applyAlignment="1" applyProtection="1">
      <alignment horizontal="center"/>
      <protection locked="0"/>
    </xf>
    <xf numFmtId="164" fontId="5" fillId="7" borderId="41" xfId="1" applyNumberFormat="1" applyFont="1" applyFill="1" applyBorder="1" applyAlignment="1" applyProtection="1">
      <alignment horizontal="center"/>
      <protection locked="0"/>
    </xf>
    <xf numFmtId="164" fontId="5" fillId="7" borderId="6" xfId="1" applyNumberFormat="1" applyFont="1" applyFill="1" applyBorder="1" applyAlignment="1" applyProtection="1">
      <alignment horizontal="center"/>
      <protection locked="0"/>
    </xf>
    <xf numFmtId="164" fontId="5" fillId="7" borderId="42" xfId="1" applyNumberFormat="1" applyFont="1" applyFill="1" applyBorder="1" applyAlignment="1" applyProtection="1">
      <alignment horizontal="center"/>
      <protection locked="0"/>
    </xf>
    <xf numFmtId="164" fontId="7" fillId="0" borderId="43" xfId="1" applyNumberFormat="1" applyFont="1" applyBorder="1" applyAlignment="1" applyProtection="1">
      <alignment horizontal="center" vertical="distributed"/>
      <protection locked="0"/>
    </xf>
    <xf numFmtId="164" fontId="7" fillId="0" borderId="44" xfId="1" applyNumberFormat="1" applyFont="1" applyBorder="1" applyAlignment="1" applyProtection="1">
      <alignment horizontal="center" vertical="distributed"/>
      <protection locked="0"/>
    </xf>
    <xf numFmtId="164" fontId="4" fillId="0" borderId="0" xfId="1" applyNumberFormat="1" applyFont="1" applyAlignment="1">
      <alignment horizontal="right"/>
    </xf>
    <xf numFmtId="164" fontId="5" fillId="0" borderId="38" xfId="1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wrapText="1"/>
    </xf>
    <xf numFmtId="164" fontId="4" fillId="5" borderId="0" xfId="1" applyNumberFormat="1" applyFont="1" applyFill="1" applyAlignment="1" applyProtection="1">
      <alignment horizontal="center" vertical="distributed" wrapText="1"/>
      <protection locked="0"/>
    </xf>
    <xf numFmtId="164" fontId="4" fillId="4" borderId="25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6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1" applyNumberFormat="1" applyFont="1" applyBorder="1" applyAlignment="1" applyProtection="1">
      <alignment horizontal="center" vertical="center" wrapText="1"/>
      <protection locked="0"/>
    </xf>
    <xf numFmtId="164" fontId="4" fillId="0" borderId="26" xfId="1" applyNumberFormat="1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164" fontId="3" fillId="0" borderId="32" xfId="1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170</xdr:row>
      <xdr:rowOff>95250</xdr:rowOff>
    </xdr:from>
    <xdr:to>
      <xdr:col>8</xdr:col>
      <xdr:colOff>1200150</xdr:colOff>
      <xdr:row>178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EE8A8-A26E-4A3B-982B-0CE2E5E7ABF6}"/>
            </a:ext>
          </a:extLst>
        </xdr:cNvPr>
        <xdr:cNvSpPr txBox="1"/>
      </xdr:nvSpPr>
      <xdr:spPr>
        <a:xfrm>
          <a:off x="3619500" y="33280350"/>
          <a:ext cx="8458200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Amy Wolff is a Registered Representative offering securities and advisory services through Cetera Advisor Networks LLC, member FINRA/SIPC, a Broker-Dealer and a Registered Investment Advisor. Additional advisory services offered through AdvisorNet Wealth Management.  Cetera is under separate ownership from any other named entity.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3300 Edinborough Way, Suite 550 | Edina, MN 55435 | 952-405-2000 | www.ajwfinancial.com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6"/>
  <sheetViews>
    <sheetView tabSelected="1" zoomScaleNormal="100" workbookViewId="0"/>
  </sheetViews>
  <sheetFormatPr defaultColWidth="9.140625" defaultRowHeight="12.75" x14ac:dyDescent="0.2"/>
  <cols>
    <col min="1" max="1" width="9.140625" style="1"/>
    <col min="2" max="2" width="42.5703125" style="1" customWidth="1"/>
    <col min="3" max="8" width="17.28515625" style="9" customWidth="1"/>
    <col min="9" max="9" width="17.28515625" style="1" customWidth="1"/>
    <col min="10" max="16384" width="9.140625" style="1"/>
  </cols>
  <sheetData>
    <row r="1" spans="1:9" ht="20.25" customHeight="1" x14ac:dyDescent="0.2">
      <c r="A1" s="3" t="s">
        <v>77</v>
      </c>
      <c r="C1" s="10" t="s">
        <v>68</v>
      </c>
    </row>
    <row r="2" spans="1:9" ht="20.25" customHeight="1" x14ac:dyDescent="0.2">
      <c r="A2" s="3" t="s">
        <v>69</v>
      </c>
      <c r="C2" s="11" t="s">
        <v>67</v>
      </c>
    </row>
    <row r="3" spans="1:9" ht="20.25" customHeight="1" x14ac:dyDescent="0.2">
      <c r="A3" s="3" t="s">
        <v>21</v>
      </c>
    </row>
    <row r="4" spans="1:9" ht="8.25" customHeight="1" x14ac:dyDescent="0.2">
      <c r="A4" s="3"/>
    </row>
    <row r="5" spans="1:9" ht="20.25" hidden="1" customHeight="1" thickBot="1" x14ac:dyDescent="0.25">
      <c r="B5" s="19" t="s">
        <v>31</v>
      </c>
      <c r="C5" s="29">
        <v>6</v>
      </c>
      <c r="D5" s="20"/>
      <c r="E5" s="20"/>
      <c r="F5" s="20"/>
      <c r="G5" s="20"/>
      <c r="H5" s="20"/>
      <c r="I5"/>
    </row>
    <row r="6" spans="1:9" ht="10.5" hidden="1" customHeight="1" x14ac:dyDescent="0.2">
      <c r="B6"/>
      <c r="C6" s="20"/>
      <c r="D6" s="20"/>
      <c r="E6" s="20"/>
      <c r="F6" s="20"/>
      <c r="G6" s="20"/>
      <c r="H6" s="20"/>
      <c r="I6"/>
    </row>
    <row r="7" spans="1:9" ht="20.25" customHeight="1" x14ac:dyDescent="0.2">
      <c r="B7"/>
      <c r="C7" s="21" t="s">
        <v>30</v>
      </c>
      <c r="D7" s="21" t="s">
        <v>30</v>
      </c>
      <c r="E7" s="21" t="s">
        <v>30</v>
      </c>
      <c r="F7" s="21" t="s">
        <v>30</v>
      </c>
      <c r="G7" s="21" t="s">
        <v>30</v>
      </c>
      <c r="H7" s="21" t="s">
        <v>30</v>
      </c>
      <c r="I7" s="4">
        <f>C5</f>
        <v>6</v>
      </c>
    </row>
    <row r="8" spans="1:9" ht="20.25" customHeight="1" x14ac:dyDescent="0.35">
      <c r="B8"/>
      <c r="C8" s="22">
        <v>1</v>
      </c>
      <c r="D8" s="22">
        <v>2</v>
      </c>
      <c r="E8" s="22">
        <v>3</v>
      </c>
      <c r="F8" s="22">
        <v>4</v>
      </c>
      <c r="G8" s="22">
        <v>5</v>
      </c>
      <c r="H8" s="22">
        <v>6</v>
      </c>
      <c r="I8" s="23" t="s">
        <v>32</v>
      </c>
    </row>
    <row r="9" spans="1:9" ht="14.25" customHeight="1" x14ac:dyDescent="0.2">
      <c r="A9" s="3" t="s">
        <v>130</v>
      </c>
      <c r="B9"/>
      <c r="C9" s="20"/>
      <c r="D9" s="20"/>
      <c r="E9" s="20"/>
      <c r="F9" s="20"/>
      <c r="G9" s="20"/>
      <c r="H9" s="20"/>
      <c r="I9"/>
    </row>
    <row r="10" spans="1:9" ht="20.25" customHeight="1" x14ac:dyDescent="0.2">
      <c r="B10" s="12" t="s">
        <v>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7">
        <f>SUM(C10:H10)/$C$5</f>
        <v>0</v>
      </c>
    </row>
    <row r="11" spans="1:9" ht="20.25" customHeight="1" x14ac:dyDescent="0.2">
      <c r="B11" s="12" t="s">
        <v>58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17">
        <f t="shared" ref="I11:I33" si="0">SUM(C11:H11)/$C$5</f>
        <v>0</v>
      </c>
    </row>
    <row r="12" spans="1:9" ht="20.25" customHeight="1" x14ac:dyDescent="0.2">
      <c r="B12" s="1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7">
        <f t="shared" si="0"/>
        <v>0</v>
      </c>
    </row>
    <row r="13" spans="1:9" ht="20.25" customHeight="1" x14ac:dyDescent="0.2">
      <c r="B13" s="12" t="s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7">
        <f t="shared" si="0"/>
        <v>0</v>
      </c>
    </row>
    <row r="14" spans="1:9" ht="20.25" customHeight="1" x14ac:dyDescent="0.2">
      <c r="B14" s="12" t="s">
        <v>33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7">
        <f t="shared" si="0"/>
        <v>0</v>
      </c>
    </row>
    <row r="15" spans="1:9" ht="20.25" customHeight="1" x14ac:dyDescent="0.2">
      <c r="B15" s="99" t="s">
        <v>104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7">
        <f t="shared" si="0"/>
        <v>0</v>
      </c>
    </row>
    <row r="16" spans="1:9" ht="20.25" customHeight="1" x14ac:dyDescent="0.2">
      <c r="B16" s="12" t="s">
        <v>34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7">
        <f t="shared" si="0"/>
        <v>0</v>
      </c>
    </row>
    <row r="17" spans="2:9" ht="20.25" customHeight="1" x14ac:dyDescent="0.2">
      <c r="B17" s="12" t="s">
        <v>35</v>
      </c>
      <c r="C17" s="6">
        <v>0</v>
      </c>
      <c r="D17" s="16">
        <v>0</v>
      </c>
      <c r="E17" s="6">
        <v>0</v>
      </c>
      <c r="F17" s="6">
        <v>0</v>
      </c>
      <c r="G17" s="6">
        <v>0</v>
      </c>
      <c r="H17" s="6">
        <v>0</v>
      </c>
      <c r="I17" s="17">
        <f t="shared" si="0"/>
        <v>0</v>
      </c>
    </row>
    <row r="18" spans="2:9" ht="20.25" customHeight="1" x14ac:dyDescent="0.2">
      <c r="B18" s="12" t="s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7">
        <f t="shared" si="0"/>
        <v>0</v>
      </c>
    </row>
    <row r="19" spans="2:9" ht="20.25" customHeight="1" x14ac:dyDescent="0.2">
      <c r="B19" s="12" t="s">
        <v>36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7">
        <f t="shared" si="0"/>
        <v>0</v>
      </c>
    </row>
    <row r="20" spans="2:9" ht="20.25" customHeight="1" x14ac:dyDescent="0.2">
      <c r="B20" s="12" t="s">
        <v>19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7">
        <f t="shared" si="0"/>
        <v>0</v>
      </c>
    </row>
    <row r="21" spans="2:9" ht="20.25" customHeight="1" x14ac:dyDescent="0.2">
      <c r="B21" s="12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7">
        <f t="shared" si="0"/>
        <v>0</v>
      </c>
    </row>
    <row r="22" spans="2:9" ht="20.25" customHeight="1" x14ac:dyDescent="0.2">
      <c r="B22" s="12" t="s">
        <v>70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7">
        <f t="shared" si="0"/>
        <v>0</v>
      </c>
    </row>
    <row r="23" spans="2:9" ht="20.25" customHeight="1" x14ac:dyDescent="0.2">
      <c r="B23" s="12" t="s">
        <v>114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7">
        <f t="shared" si="0"/>
        <v>0</v>
      </c>
    </row>
    <row r="24" spans="2:9" ht="20.25" customHeight="1" x14ac:dyDescent="0.2">
      <c r="B24" s="12" t="s">
        <v>71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7">
        <f t="shared" si="0"/>
        <v>0</v>
      </c>
    </row>
    <row r="25" spans="2:9" ht="20.25" customHeight="1" x14ac:dyDescent="0.2">
      <c r="B25" s="12" t="s">
        <v>118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7">
        <f t="shared" si="0"/>
        <v>0</v>
      </c>
    </row>
    <row r="26" spans="2:9" ht="20.25" customHeight="1" x14ac:dyDescent="0.2">
      <c r="B26" s="12" t="s">
        <v>39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7">
        <f t="shared" si="0"/>
        <v>0</v>
      </c>
    </row>
    <row r="27" spans="2:9" ht="20.25" customHeight="1" x14ac:dyDescent="0.2">
      <c r="B27" s="12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7">
        <f t="shared" si="0"/>
        <v>0</v>
      </c>
    </row>
    <row r="28" spans="2:9" ht="20.25" customHeight="1" x14ac:dyDescent="0.2">
      <c r="B28" s="12" t="s">
        <v>40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7">
        <f t="shared" si="0"/>
        <v>0</v>
      </c>
    </row>
    <row r="29" spans="2:9" ht="20.25" customHeight="1" x14ac:dyDescent="0.2">
      <c r="B29" s="12" t="s">
        <v>38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7">
        <f t="shared" si="0"/>
        <v>0</v>
      </c>
    </row>
    <row r="30" spans="2:9" ht="20.25" customHeight="1" x14ac:dyDescent="0.2">
      <c r="B30" s="12" t="s">
        <v>92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7">
        <f t="shared" si="0"/>
        <v>0</v>
      </c>
    </row>
    <row r="31" spans="2:9" ht="20.25" customHeight="1" x14ac:dyDescent="0.2">
      <c r="B31" s="7" t="s">
        <v>93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7">
        <f t="shared" si="0"/>
        <v>0</v>
      </c>
    </row>
    <row r="32" spans="2:9" ht="20.25" customHeight="1" x14ac:dyDescent="0.2">
      <c r="B32" s="12" t="s">
        <v>10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7">
        <f t="shared" si="0"/>
        <v>0</v>
      </c>
    </row>
    <row r="33" spans="1:9" ht="20.25" customHeight="1" thickBot="1" x14ac:dyDescent="0.25">
      <c r="B33" s="12" t="s">
        <v>10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7">
        <f t="shared" si="0"/>
        <v>0</v>
      </c>
    </row>
    <row r="34" spans="1:9" ht="20.25" customHeight="1" thickTop="1" x14ac:dyDescent="0.2">
      <c r="C34" s="132">
        <f t="shared" ref="C34:I34" si="1">SUM(C10:C33)</f>
        <v>0</v>
      </c>
      <c r="D34" s="132">
        <f t="shared" si="1"/>
        <v>0</v>
      </c>
      <c r="E34" s="132">
        <f t="shared" si="1"/>
        <v>0</v>
      </c>
      <c r="F34" s="132">
        <f t="shared" si="1"/>
        <v>0</v>
      </c>
      <c r="G34" s="132">
        <f t="shared" si="1"/>
        <v>0</v>
      </c>
      <c r="H34" s="132">
        <f t="shared" si="1"/>
        <v>0</v>
      </c>
      <c r="I34" s="132">
        <f t="shared" si="1"/>
        <v>0</v>
      </c>
    </row>
    <row r="35" spans="1:9" ht="14.25" customHeight="1" x14ac:dyDescent="0.2">
      <c r="A35" s="3" t="s">
        <v>142</v>
      </c>
      <c r="B35"/>
      <c r="C35" s="20"/>
      <c r="D35" s="20"/>
      <c r="E35" s="20"/>
      <c r="F35" s="20"/>
      <c r="G35" s="20"/>
      <c r="H35" s="20"/>
      <c r="I35"/>
    </row>
    <row r="36" spans="1:9" ht="20.25" customHeight="1" x14ac:dyDescent="0.2">
      <c r="B36" s="12" t="s">
        <v>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7">
        <f>SUM(C36:H36)/$C$5</f>
        <v>0</v>
      </c>
    </row>
    <row r="37" spans="1:9" ht="20.25" customHeight="1" x14ac:dyDescent="0.2">
      <c r="B37" s="12" t="s">
        <v>58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7">
        <f t="shared" ref="I37:I58" si="2">SUM(C37:H37)/$C$5</f>
        <v>0</v>
      </c>
    </row>
    <row r="38" spans="1:9" ht="20.25" customHeight="1" x14ac:dyDescent="0.2">
      <c r="B38" s="12" t="s">
        <v>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7">
        <f t="shared" si="2"/>
        <v>0</v>
      </c>
    </row>
    <row r="39" spans="1:9" ht="20.25" customHeight="1" x14ac:dyDescent="0.2">
      <c r="B39" s="12" t="s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7">
        <f t="shared" si="2"/>
        <v>0</v>
      </c>
    </row>
    <row r="40" spans="1:9" ht="20.25" customHeight="1" x14ac:dyDescent="0.2">
      <c r="B40" s="12" t="s">
        <v>33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7">
        <f t="shared" si="2"/>
        <v>0</v>
      </c>
    </row>
    <row r="41" spans="1:9" ht="20.25" customHeight="1" x14ac:dyDescent="0.2">
      <c r="B41" s="99" t="s">
        <v>104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7">
        <f t="shared" si="2"/>
        <v>0</v>
      </c>
    </row>
    <row r="42" spans="1:9" ht="20.25" customHeight="1" x14ac:dyDescent="0.2">
      <c r="B42" s="12" t="s">
        <v>35</v>
      </c>
      <c r="C42" s="6">
        <v>0</v>
      </c>
      <c r="D42" s="16">
        <v>0</v>
      </c>
      <c r="E42" s="6">
        <v>0</v>
      </c>
      <c r="F42" s="6">
        <v>0</v>
      </c>
      <c r="G42" s="6">
        <v>0</v>
      </c>
      <c r="H42" s="6">
        <v>0</v>
      </c>
      <c r="I42" s="17">
        <f t="shared" si="2"/>
        <v>0</v>
      </c>
    </row>
    <row r="43" spans="1:9" ht="20.25" customHeight="1" x14ac:dyDescent="0.2">
      <c r="B43" s="12" t="s">
        <v>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7">
        <f t="shared" si="2"/>
        <v>0</v>
      </c>
    </row>
    <row r="44" spans="1:9" ht="20.25" customHeight="1" x14ac:dyDescent="0.2">
      <c r="B44" s="12" t="s">
        <v>36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7">
        <f t="shared" si="2"/>
        <v>0</v>
      </c>
    </row>
    <row r="45" spans="1:9" ht="20.25" customHeight="1" x14ac:dyDescent="0.2">
      <c r="B45" s="12" t="s">
        <v>19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7">
        <f t="shared" si="2"/>
        <v>0</v>
      </c>
    </row>
    <row r="46" spans="1:9" ht="20.25" customHeight="1" x14ac:dyDescent="0.2">
      <c r="B46" s="12" t="s">
        <v>20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7">
        <f t="shared" si="2"/>
        <v>0</v>
      </c>
    </row>
    <row r="47" spans="1:9" ht="20.25" customHeight="1" x14ac:dyDescent="0.2">
      <c r="B47" s="12" t="s">
        <v>70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7">
        <f t="shared" si="2"/>
        <v>0</v>
      </c>
    </row>
    <row r="48" spans="1:9" ht="20.25" customHeight="1" x14ac:dyDescent="0.2">
      <c r="B48" s="12" t="s">
        <v>114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7">
        <f t="shared" si="2"/>
        <v>0</v>
      </c>
    </row>
    <row r="49" spans="1:9" ht="20.25" customHeight="1" x14ac:dyDescent="0.2">
      <c r="B49" s="12" t="s">
        <v>71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7">
        <f t="shared" si="2"/>
        <v>0</v>
      </c>
    </row>
    <row r="50" spans="1:9" ht="20.25" customHeight="1" x14ac:dyDescent="0.2">
      <c r="B50" s="12" t="s">
        <v>118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7">
        <f t="shared" si="2"/>
        <v>0</v>
      </c>
    </row>
    <row r="51" spans="1:9" ht="20.25" customHeight="1" x14ac:dyDescent="0.2">
      <c r="B51" s="12" t="s">
        <v>39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7">
        <f t="shared" si="2"/>
        <v>0</v>
      </c>
    </row>
    <row r="52" spans="1:9" ht="20.25" customHeight="1" x14ac:dyDescent="0.2">
      <c r="B52" s="12" t="s">
        <v>41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7">
        <f t="shared" si="2"/>
        <v>0</v>
      </c>
    </row>
    <row r="53" spans="1:9" ht="20.25" customHeight="1" x14ac:dyDescent="0.2">
      <c r="B53" s="12" t="s">
        <v>40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7">
        <f t="shared" si="2"/>
        <v>0</v>
      </c>
    </row>
    <row r="54" spans="1:9" ht="20.25" customHeight="1" x14ac:dyDescent="0.2">
      <c r="B54" s="12" t="s">
        <v>38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7">
        <f t="shared" si="2"/>
        <v>0</v>
      </c>
    </row>
    <row r="55" spans="1:9" ht="20.25" customHeight="1" x14ac:dyDescent="0.2">
      <c r="B55" s="12" t="s">
        <v>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7">
        <f t="shared" si="2"/>
        <v>0</v>
      </c>
    </row>
    <row r="56" spans="1:9" ht="20.25" customHeight="1" x14ac:dyDescent="0.2">
      <c r="B56" s="7" t="s">
        <v>93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7">
        <f t="shared" si="2"/>
        <v>0</v>
      </c>
    </row>
    <row r="57" spans="1:9" ht="20.25" customHeight="1" x14ac:dyDescent="0.2">
      <c r="B57" s="12" t="s">
        <v>10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7">
        <f t="shared" si="2"/>
        <v>0</v>
      </c>
    </row>
    <row r="58" spans="1:9" ht="20.25" customHeight="1" thickBot="1" x14ac:dyDescent="0.25">
      <c r="B58" s="12" t="s">
        <v>10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9">
        <f t="shared" si="2"/>
        <v>0</v>
      </c>
    </row>
    <row r="59" spans="1:9" ht="20.25" customHeight="1" thickTop="1" x14ac:dyDescent="0.2">
      <c r="C59" s="132">
        <f t="shared" ref="C59:I59" si="3">SUM(C36:C58)</f>
        <v>0</v>
      </c>
      <c r="D59" s="132">
        <f t="shared" si="3"/>
        <v>0</v>
      </c>
      <c r="E59" s="132">
        <f t="shared" si="3"/>
        <v>0</v>
      </c>
      <c r="F59" s="132">
        <f t="shared" si="3"/>
        <v>0</v>
      </c>
      <c r="G59" s="132">
        <f t="shared" si="3"/>
        <v>0</v>
      </c>
      <c r="H59" s="132">
        <f t="shared" si="3"/>
        <v>0</v>
      </c>
      <c r="I59" s="132">
        <f t="shared" si="3"/>
        <v>0</v>
      </c>
    </row>
    <row r="60" spans="1:9" ht="20.25" customHeight="1" x14ac:dyDescent="0.2">
      <c r="A60" s="3" t="s">
        <v>144</v>
      </c>
      <c r="I60" s="18"/>
    </row>
    <row r="61" spans="1:9" ht="20.25" customHeight="1" x14ac:dyDescent="0.2">
      <c r="B61" s="12" t="s">
        <v>124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7">
        <f t="shared" ref="I61:I89" si="4">SUM(C61:H61)/$C$5</f>
        <v>0</v>
      </c>
    </row>
    <row r="62" spans="1:9" ht="20.25" customHeight="1" x14ac:dyDescent="0.2">
      <c r="B62" s="99" t="s">
        <v>112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7">
        <f t="shared" si="4"/>
        <v>0</v>
      </c>
    </row>
    <row r="63" spans="1:9" ht="20.25" customHeight="1" x14ac:dyDescent="0.2">
      <c r="B63" s="99" t="s">
        <v>143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7">
        <f>SUM(C63:H63)/$C$5</f>
        <v>0</v>
      </c>
    </row>
    <row r="64" spans="1:9" ht="20.25" customHeight="1" x14ac:dyDescent="0.2">
      <c r="B64" s="99" t="s">
        <v>108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7">
        <f t="shared" si="4"/>
        <v>0</v>
      </c>
    </row>
    <row r="65" spans="1:9" ht="20.25" customHeight="1" x14ac:dyDescent="0.2">
      <c r="B65" s="12" t="s">
        <v>123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7">
        <f>SUM(C65:H65)/$C$5</f>
        <v>0</v>
      </c>
    </row>
    <row r="66" spans="1:9" ht="20.25" customHeight="1" x14ac:dyDescent="0.2">
      <c r="B66" s="12" t="s">
        <v>17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7">
        <f t="shared" si="4"/>
        <v>0</v>
      </c>
    </row>
    <row r="67" spans="1:9" ht="20.25" customHeight="1" x14ac:dyDescent="0.2">
      <c r="B67" s="12" t="s">
        <v>56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7">
        <f t="shared" si="4"/>
        <v>0</v>
      </c>
    </row>
    <row r="68" spans="1:9" ht="20.25" customHeight="1" x14ac:dyDescent="0.2">
      <c r="B68" s="12" t="s">
        <v>42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7">
        <f>SUM(C68:H68)/$C$5</f>
        <v>0</v>
      </c>
    </row>
    <row r="69" spans="1:9" ht="20.25" customHeight="1" x14ac:dyDescent="0.2">
      <c r="B69" s="7" t="s">
        <v>44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7">
        <f>SUM(C69:H69)/$C$5</f>
        <v>0</v>
      </c>
    </row>
    <row r="70" spans="1:9" ht="20.25" customHeight="1" x14ac:dyDescent="0.2">
      <c r="B70" s="7" t="s">
        <v>43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7">
        <f>SUM(C70:H70)/$C$5</f>
        <v>0</v>
      </c>
    </row>
    <row r="71" spans="1:9" ht="20.25" customHeight="1" x14ac:dyDescent="0.2">
      <c r="B71" s="12" t="s">
        <v>101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7">
        <f>SUM(C71:H71)/$C$5</f>
        <v>0</v>
      </c>
    </row>
    <row r="72" spans="1:9" ht="20.25" customHeight="1" x14ac:dyDescent="0.2">
      <c r="B72" s="12" t="s">
        <v>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7">
        <f t="shared" si="4"/>
        <v>0</v>
      </c>
    </row>
    <row r="73" spans="1:9" ht="20.25" customHeight="1" x14ac:dyDescent="0.2">
      <c r="B73" s="99" t="s">
        <v>10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7">
        <f t="shared" si="4"/>
        <v>0</v>
      </c>
    </row>
    <row r="74" spans="1:9" ht="20.25" customHeight="1" thickBot="1" x14ac:dyDescent="0.25">
      <c r="B74" s="99" t="s">
        <v>10</v>
      </c>
      <c r="C74" s="136">
        <v>0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7">
        <f t="shared" si="4"/>
        <v>0</v>
      </c>
    </row>
    <row r="75" spans="1:9" ht="20.25" customHeight="1" thickTop="1" x14ac:dyDescent="0.2">
      <c r="C75" s="132">
        <f t="shared" ref="C75:I75" si="5">SUM(C61:C74)</f>
        <v>0</v>
      </c>
      <c r="D75" s="132">
        <f t="shared" si="5"/>
        <v>0</v>
      </c>
      <c r="E75" s="132">
        <f t="shared" si="5"/>
        <v>0</v>
      </c>
      <c r="F75" s="132">
        <f t="shared" si="5"/>
        <v>0</v>
      </c>
      <c r="G75" s="132">
        <f t="shared" si="5"/>
        <v>0</v>
      </c>
      <c r="H75" s="132">
        <f t="shared" si="5"/>
        <v>0</v>
      </c>
      <c r="I75" s="132">
        <f t="shared" si="5"/>
        <v>0</v>
      </c>
    </row>
    <row r="76" spans="1:9" ht="20.25" customHeight="1" x14ac:dyDescent="0.2">
      <c r="A76" s="3" t="s">
        <v>145</v>
      </c>
      <c r="B76" s="133"/>
      <c r="C76" s="134"/>
      <c r="D76" s="134"/>
      <c r="E76" s="134"/>
      <c r="F76" s="134"/>
      <c r="G76" s="134"/>
      <c r="H76" s="134"/>
      <c r="I76" s="135"/>
    </row>
    <row r="77" spans="1:9" ht="20.25" customHeight="1" x14ac:dyDescent="0.2">
      <c r="B77" s="12" t="s">
        <v>2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7">
        <f>SUM(C77:H77)/$C$5</f>
        <v>0</v>
      </c>
    </row>
    <row r="78" spans="1:9" ht="20.25" customHeight="1" x14ac:dyDescent="0.2">
      <c r="B78" s="12" t="s">
        <v>13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7">
        <f>SUM(C78:H78)/$C$5</f>
        <v>0</v>
      </c>
    </row>
    <row r="79" spans="1:9" ht="20.25" customHeight="1" x14ac:dyDescent="0.2">
      <c r="B79" s="7" t="s">
        <v>16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7">
        <f>SUM(C79:H79)/$C$5</f>
        <v>0</v>
      </c>
    </row>
    <row r="80" spans="1:9" ht="20.25" customHeight="1" x14ac:dyDescent="0.2">
      <c r="B80" s="12" t="s">
        <v>113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7">
        <f t="shared" si="4"/>
        <v>0</v>
      </c>
    </row>
    <row r="81" spans="1:9" ht="20.25" customHeight="1" x14ac:dyDescent="0.2">
      <c r="B81" s="12" t="s">
        <v>91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7">
        <f t="shared" si="4"/>
        <v>0</v>
      </c>
    </row>
    <row r="82" spans="1:9" ht="20.25" customHeight="1" x14ac:dyDescent="0.2">
      <c r="B82" s="12" t="s">
        <v>100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7">
        <f t="shared" si="4"/>
        <v>0</v>
      </c>
    </row>
    <row r="83" spans="1:9" ht="20.25" customHeight="1" x14ac:dyDescent="0.2">
      <c r="B83" s="99" t="s">
        <v>107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7">
        <f t="shared" si="4"/>
        <v>0</v>
      </c>
    </row>
    <row r="84" spans="1:9" ht="20.25" customHeight="1" x14ac:dyDescent="0.2">
      <c r="B84" s="99" t="s">
        <v>102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7">
        <f t="shared" si="4"/>
        <v>0</v>
      </c>
    </row>
    <row r="85" spans="1:9" ht="20.25" customHeight="1" x14ac:dyDescent="0.2">
      <c r="B85" s="7" t="s">
        <v>57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7">
        <f t="shared" si="4"/>
        <v>0</v>
      </c>
    </row>
    <row r="86" spans="1:9" ht="20.25" customHeight="1" x14ac:dyDescent="0.2">
      <c r="B86" s="7" t="s">
        <v>37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7">
        <f t="shared" si="4"/>
        <v>0</v>
      </c>
    </row>
    <row r="87" spans="1:9" ht="20.25" customHeight="1" x14ac:dyDescent="0.2">
      <c r="B87" s="7" t="s">
        <v>61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7">
        <f t="shared" si="4"/>
        <v>0</v>
      </c>
    </row>
    <row r="88" spans="1:9" ht="20.25" customHeight="1" x14ac:dyDescent="0.2">
      <c r="B88" s="99" t="s">
        <v>10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7">
        <f t="shared" si="4"/>
        <v>0</v>
      </c>
    </row>
    <row r="89" spans="1:9" ht="20.25" customHeight="1" thickBot="1" x14ac:dyDescent="0.25">
      <c r="B89" s="12" t="s">
        <v>10</v>
      </c>
      <c r="C89" s="136">
        <v>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7">
        <f t="shared" si="4"/>
        <v>0</v>
      </c>
    </row>
    <row r="90" spans="1:9" ht="20.25" customHeight="1" thickTop="1" x14ac:dyDescent="0.2">
      <c r="C90" s="140">
        <f>SUM(C80:C89)</f>
        <v>0</v>
      </c>
      <c r="D90" s="140">
        <f t="shared" ref="D90:I90" si="6">SUM(D80:D89)</f>
        <v>0</v>
      </c>
      <c r="E90" s="140">
        <f t="shared" si="6"/>
        <v>0</v>
      </c>
      <c r="F90" s="140">
        <f t="shared" si="6"/>
        <v>0</v>
      </c>
      <c r="G90" s="140">
        <f t="shared" si="6"/>
        <v>0</v>
      </c>
      <c r="H90" s="140">
        <f t="shared" si="6"/>
        <v>0</v>
      </c>
      <c r="I90" s="140">
        <f t="shared" si="6"/>
        <v>0</v>
      </c>
    </row>
    <row r="91" spans="1:9" ht="20.25" customHeight="1" x14ac:dyDescent="0.2">
      <c r="A91" s="3" t="s">
        <v>131</v>
      </c>
      <c r="I91" s="18"/>
    </row>
    <row r="92" spans="1:9" ht="20.25" customHeight="1" x14ac:dyDescent="0.2">
      <c r="B92" s="7" t="s">
        <v>72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17">
        <f t="shared" ref="I92:I100" si="7">SUM(C92:H92)/$C$5</f>
        <v>0</v>
      </c>
    </row>
    <row r="93" spans="1:9" ht="20.25" customHeight="1" x14ac:dyDescent="0.2">
      <c r="B93" s="7" t="s">
        <v>73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17">
        <f t="shared" si="7"/>
        <v>0</v>
      </c>
    </row>
    <row r="94" spans="1:9" ht="20.25" customHeight="1" x14ac:dyDescent="0.2">
      <c r="B94" s="12" t="s">
        <v>3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17">
        <f t="shared" si="7"/>
        <v>0</v>
      </c>
    </row>
    <row r="95" spans="1:9" ht="20.25" customHeight="1" x14ac:dyDescent="0.2">
      <c r="B95" s="12" t="s">
        <v>62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17">
        <f t="shared" si="7"/>
        <v>0</v>
      </c>
    </row>
    <row r="96" spans="1:9" ht="20.25" customHeight="1" x14ac:dyDescent="0.2">
      <c r="B96" s="12" t="s">
        <v>4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7">
        <f t="shared" si="7"/>
        <v>0</v>
      </c>
    </row>
    <row r="97" spans="1:9" ht="20.25" customHeight="1" x14ac:dyDescent="0.2">
      <c r="B97" s="12" t="s">
        <v>53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7">
        <f t="shared" si="7"/>
        <v>0</v>
      </c>
    </row>
    <row r="98" spans="1:9" ht="20.25" customHeight="1" x14ac:dyDescent="0.2">
      <c r="B98" s="12" t="s">
        <v>52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7">
        <f t="shared" si="7"/>
        <v>0</v>
      </c>
    </row>
    <row r="99" spans="1:9" ht="20.25" customHeight="1" x14ac:dyDescent="0.2">
      <c r="B99" s="7" t="s">
        <v>94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17">
        <f t="shared" si="7"/>
        <v>0</v>
      </c>
    </row>
    <row r="100" spans="1:9" ht="20.25" customHeight="1" thickBot="1" x14ac:dyDescent="0.25">
      <c r="B100" s="12" t="s">
        <v>10</v>
      </c>
      <c r="C100" s="136">
        <v>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7">
        <f t="shared" si="7"/>
        <v>0</v>
      </c>
    </row>
    <row r="101" spans="1:9" ht="20.25" customHeight="1" thickTop="1" x14ac:dyDescent="0.2">
      <c r="C101" s="140">
        <f t="shared" ref="C101:I101" si="8">SUM(C92:C100)</f>
        <v>0</v>
      </c>
      <c r="D101" s="140">
        <f t="shared" si="8"/>
        <v>0</v>
      </c>
      <c r="E101" s="140">
        <f t="shared" si="8"/>
        <v>0</v>
      </c>
      <c r="F101" s="140">
        <f t="shared" si="8"/>
        <v>0</v>
      </c>
      <c r="G101" s="140">
        <f t="shared" si="8"/>
        <v>0</v>
      </c>
      <c r="H101" s="140">
        <f t="shared" si="8"/>
        <v>0</v>
      </c>
      <c r="I101" s="140">
        <f t="shared" si="8"/>
        <v>0</v>
      </c>
    </row>
    <row r="102" spans="1:9" ht="20.25" customHeight="1" x14ac:dyDescent="0.2">
      <c r="A102" s="3" t="s">
        <v>132</v>
      </c>
      <c r="C102" s="13"/>
      <c r="D102" s="13"/>
      <c r="E102" s="13"/>
      <c r="F102" s="13"/>
      <c r="G102" s="13"/>
      <c r="H102" s="13"/>
      <c r="I102" s="18"/>
    </row>
    <row r="103" spans="1:9" ht="20.25" customHeight="1" x14ac:dyDescent="0.2">
      <c r="B103" s="12" t="s">
        <v>63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7">
        <f t="shared" ref="I103:I109" si="9">SUM(C103:H103)/$C$5</f>
        <v>0</v>
      </c>
    </row>
    <row r="104" spans="1:9" ht="20.25" customHeight="1" x14ac:dyDescent="0.2">
      <c r="B104" s="12" t="s">
        <v>64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7">
        <f t="shared" si="9"/>
        <v>0</v>
      </c>
    </row>
    <row r="105" spans="1:9" ht="20.25" customHeight="1" x14ac:dyDescent="0.2">
      <c r="B105" s="12" t="s">
        <v>64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7">
        <f t="shared" si="9"/>
        <v>0</v>
      </c>
    </row>
    <row r="106" spans="1:9" ht="20.25" customHeight="1" x14ac:dyDescent="0.2">
      <c r="B106" s="12" t="s">
        <v>64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7">
        <f t="shared" si="9"/>
        <v>0</v>
      </c>
    </row>
    <row r="107" spans="1:9" ht="20.25" customHeight="1" x14ac:dyDescent="0.2">
      <c r="B107" s="12" t="s">
        <v>74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7">
        <f t="shared" si="9"/>
        <v>0</v>
      </c>
    </row>
    <row r="108" spans="1:9" ht="20.25" customHeight="1" x14ac:dyDescent="0.2">
      <c r="B108" s="12" t="s">
        <v>75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7">
        <f t="shared" si="9"/>
        <v>0</v>
      </c>
    </row>
    <row r="109" spans="1:9" ht="20.25" customHeight="1" x14ac:dyDescent="0.2">
      <c r="B109" s="12" t="s">
        <v>54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7">
        <f t="shared" si="9"/>
        <v>0</v>
      </c>
    </row>
    <row r="110" spans="1:9" ht="20.25" customHeight="1" x14ac:dyDescent="0.2">
      <c r="B110" s="99" t="s">
        <v>147</v>
      </c>
      <c r="C110" s="146">
        <v>0</v>
      </c>
      <c r="D110" s="146">
        <v>0</v>
      </c>
      <c r="E110" s="146">
        <v>0</v>
      </c>
      <c r="F110" s="146">
        <v>0</v>
      </c>
      <c r="G110" s="146">
        <v>0</v>
      </c>
      <c r="H110" s="146">
        <v>0</v>
      </c>
      <c r="I110" s="17">
        <f>SUM(C110:H110)/$C$5</f>
        <v>0</v>
      </c>
    </row>
    <row r="111" spans="1:9" ht="20.25" customHeight="1" thickBot="1" x14ac:dyDescent="0.25">
      <c r="B111" s="12" t="s">
        <v>10</v>
      </c>
      <c r="C111" s="147">
        <v>0</v>
      </c>
      <c r="D111" s="147">
        <v>0</v>
      </c>
      <c r="E111" s="147">
        <v>0</v>
      </c>
      <c r="F111" s="147">
        <v>0</v>
      </c>
      <c r="G111" s="147">
        <v>0</v>
      </c>
      <c r="H111" s="147">
        <v>0</v>
      </c>
      <c r="I111" s="137">
        <f>SUM(C111:H111)/$C$5</f>
        <v>0</v>
      </c>
    </row>
    <row r="112" spans="1:9" ht="20.25" customHeight="1" thickTop="1" x14ac:dyDescent="0.2">
      <c r="C112" s="131">
        <f t="shared" ref="C112:I112" si="10">SUM(C103:C111)</f>
        <v>0</v>
      </c>
      <c r="D112" s="131">
        <f t="shared" si="10"/>
        <v>0</v>
      </c>
      <c r="E112" s="131">
        <f t="shared" si="10"/>
        <v>0</v>
      </c>
      <c r="F112" s="131">
        <f t="shared" si="10"/>
        <v>0</v>
      </c>
      <c r="G112" s="131">
        <f t="shared" si="10"/>
        <v>0</v>
      </c>
      <c r="H112" s="131">
        <f t="shared" si="10"/>
        <v>0</v>
      </c>
      <c r="I112" s="131">
        <f t="shared" si="10"/>
        <v>0</v>
      </c>
    </row>
    <row r="113" spans="1:9" ht="20.25" customHeight="1" x14ac:dyDescent="0.2">
      <c r="A113" s="3" t="s">
        <v>133</v>
      </c>
      <c r="I113" s="18"/>
    </row>
    <row r="114" spans="1:9" ht="20.25" customHeight="1" x14ac:dyDescent="0.2">
      <c r="B114" s="7" t="s">
        <v>60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17">
        <f t="shared" ref="I114:I124" si="11">SUM(C114:H114)/$C$5</f>
        <v>0</v>
      </c>
    </row>
    <row r="115" spans="1:9" ht="20.25" customHeight="1" x14ac:dyDescent="0.2">
      <c r="B115" s="99" t="s">
        <v>148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17">
        <f t="shared" si="11"/>
        <v>0</v>
      </c>
    </row>
    <row r="116" spans="1:9" ht="20.25" customHeight="1" x14ac:dyDescent="0.2">
      <c r="B116" s="99" t="s">
        <v>115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17">
        <f t="shared" si="11"/>
        <v>0</v>
      </c>
    </row>
    <row r="117" spans="1:9" ht="20.25" customHeight="1" x14ac:dyDescent="0.2">
      <c r="B117" s="7" t="s">
        <v>49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17">
        <f t="shared" si="11"/>
        <v>0</v>
      </c>
    </row>
    <row r="118" spans="1:9" ht="20.25" customHeight="1" x14ac:dyDescent="0.2">
      <c r="B118" s="7" t="s">
        <v>18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17">
        <f t="shared" si="11"/>
        <v>0</v>
      </c>
    </row>
    <row r="119" spans="1:9" ht="20.25" customHeight="1" x14ac:dyDescent="0.2">
      <c r="B119" s="12" t="s">
        <v>9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17">
        <f t="shared" si="11"/>
        <v>0</v>
      </c>
    </row>
    <row r="120" spans="1:9" ht="20.25" customHeight="1" x14ac:dyDescent="0.2">
      <c r="B120" s="7" t="s">
        <v>51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17">
        <f t="shared" si="11"/>
        <v>0</v>
      </c>
    </row>
    <row r="121" spans="1:9" ht="20.25" customHeight="1" x14ac:dyDescent="0.2">
      <c r="B121" s="12" t="s">
        <v>12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17">
        <f t="shared" si="11"/>
        <v>0</v>
      </c>
    </row>
    <row r="122" spans="1:9" ht="20.25" customHeight="1" x14ac:dyDescent="0.2">
      <c r="B122" s="12" t="s">
        <v>50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17">
        <f t="shared" si="11"/>
        <v>0</v>
      </c>
    </row>
    <row r="123" spans="1:9" ht="20.25" customHeight="1" x14ac:dyDescent="0.2">
      <c r="B123" s="12" t="s">
        <v>106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17">
        <f t="shared" si="11"/>
        <v>0</v>
      </c>
    </row>
    <row r="124" spans="1:9" ht="20.25" customHeight="1" thickBot="1" x14ac:dyDescent="0.25">
      <c r="B124" s="12" t="s">
        <v>10</v>
      </c>
      <c r="C124" s="136">
        <v>0</v>
      </c>
      <c r="D124" s="136">
        <v>0</v>
      </c>
      <c r="E124" s="136">
        <v>0</v>
      </c>
      <c r="F124" s="136">
        <v>0</v>
      </c>
      <c r="G124" s="136">
        <v>0</v>
      </c>
      <c r="H124" s="136">
        <v>0</v>
      </c>
      <c r="I124" s="137">
        <f t="shared" si="11"/>
        <v>0</v>
      </c>
    </row>
    <row r="125" spans="1:9" ht="20.25" customHeight="1" thickTop="1" x14ac:dyDescent="0.2">
      <c r="C125" s="140">
        <f t="shared" ref="C125:I125" si="12">SUM(C114:C124)</f>
        <v>0</v>
      </c>
      <c r="D125" s="140">
        <f t="shared" si="12"/>
        <v>0</v>
      </c>
      <c r="E125" s="140">
        <f t="shared" si="12"/>
        <v>0</v>
      </c>
      <c r="F125" s="140">
        <f t="shared" si="12"/>
        <v>0</v>
      </c>
      <c r="G125" s="140">
        <f t="shared" si="12"/>
        <v>0</v>
      </c>
      <c r="H125" s="140">
        <f t="shared" si="12"/>
        <v>0</v>
      </c>
      <c r="I125" s="140">
        <f t="shared" si="12"/>
        <v>0</v>
      </c>
    </row>
    <row r="126" spans="1:9" ht="20.25" customHeight="1" x14ac:dyDescent="0.2">
      <c r="A126" s="3" t="s">
        <v>146</v>
      </c>
      <c r="I126" s="18"/>
    </row>
    <row r="127" spans="1:9" ht="20.25" customHeight="1" x14ac:dyDescent="0.2">
      <c r="B127" s="99" t="s">
        <v>103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17">
        <f t="shared" ref="I127:I135" si="13">SUM(C127:H127)/$C$5</f>
        <v>0</v>
      </c>
    </row>
    <row r="128" spans="1:9" ht="20.25" customHeight="1" x14ac:dyDescent="0.2">
      <c r="B128" s="7" t="s">
        <v>48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17">
        <f t="shared" si="13"/>
        <v>0</v>
      </c>
    </row>
    <row r="129" spans="1:9" ht="20.25" customHeight="1" x14ac:dyDescent="0.2">
      <c r="B129" s="7" t="s">
        <v>28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17">
        <f t="shared" si="13"/>
        <v>0</v>
      </c>
    </row>
    <row r="130" spans="1:9" ht="20.25" customHeight="1" x14ac:dyDescent="0.2">
      <c r="B130" s="99" t="s">
        <v>99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17">
        <f t="shared" si="13"/>
        <v>0</v>
      </c>
    </row>
    <row r="131" spans="1:9" ht="20.25" customHeight="1" x14ac:dyDescent="0.2">
      <c r="B131" s="7" t="s">
        <v>14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17">
        <f t="shared" si="13"/>
        <v>0</v>
      </c>
    </row>
    <row r="132" spans="1:9" ht="20.25" customHeight="1" x14ac:dyDescent="0.2">
      <c r="B132" s="7" t="s">
        <v>27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17">
        <f t="shared" si="13"/>
        <v>0</v>
      </c>
    </row>
    <row r="133" spans="1:9" ht="20.25" customHeight="1" x14ac:dyDescent="0.2">
      <c r="B133" s="12" t="s">
        <v>11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17">
        <f t="shared" si="13"/>
        <v>0</v>
      </c>
    </row>
    <row r="134" spans="1:9" ht="20.25" customHeight="1" x14ac:dyDescent="0.2">
      <c r="B134" s="12" t="s">
        <v>59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17">
        <f t="shared" si="13"/>
        <v>0</v>
      </c>
    </row>
    <row r="135" spans="1:9" ht="20.25" customHeight="1" thickBot="1" x14ac:dyDescent="0.25">
      <c r="B135" s="12" t="s">
        <v>10</v>
      </c>
      <c r="C135" s="136">
        <v>0</v>
      </c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137">
        <f t="shared" si="13"/>
        <v>0</v>
      </c>
    </row>
    <row r="136" spans="1:9" ht="20.25" customHeight="1" thickTop="1" x14ac:dyDescent="0.2">
      <c r="C136" s="140">
        <f t="shared" ref="C136:I136" si="14">SUM(C127:C135)</f>
        <v>0</v>
      </c>
      <c r="D136" s="140">
        <f t="shared" si="14"/>
        <v>0</v>
      </c>
      <c r="E136" s="140">
        <f t="shared" si="14"/>
        <v>0</v>
      </c>
      <c r="F136" s="140">
        <f t="shared" si="14"/>
        <v>0</v>
      </c>
      <c r="G136" s="140">
        <f t="shared" si="14"/>
        <v>0</v>
      </c>
      <c r="H136" s="140">
        <f t="shared" si="14"/>
        <v>0</v>
      </c>
      <c r="I136" s="140">
        <f t="shared" si="14"/>
        <v>0</v>
      </c>
    </row>
    <row r="137" spans="1:9" ht="20.25" customHeight="1" x14ac:dyDescent="0.2">
      <c r="A137" s="3" t="s">
        <v>134</v>
      </c>
      <c r="I137" s="18"/>
    </row>
    <row r="138" spans="1:9" ht="20.25" customHeight="1" x14ac:dyDescent="0.2">
      <c r="B138" s="7" t="s">
        <v>24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17">
        <f t="shared" ref="I138:I149" si="15">SUM(C138:H138)/$C$5</f>
        <v>0</v>
      </c>
    </row>
    <row r="139" spans="1:9" ht="20.25" customHeight="1" x14ac:dyDescent="0.2">
      <c r="B139" s="99" t="s">
        <v>98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17">
        <f t="shared" si="15"/>
        <v>0</v>
      </c>
    </row>
    <row r="140" spans="1:9" ht="20.25" customHeight="1" x14ac:dyDescent="0.2">
      <c r="B140" s="7" t="s">
        <v>25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17">
        <f t="shared" si="15"/>
        <v>0</v>
      </c>
    </row>
    <row r="141" spans="1:9" ht="20.25" customHeight="1" x14ac:dyDescent="0.2">
      <c r="B141" s="12" t="s">
        <v>55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17">
        <f t="shared" si="15"/>
        <v>0</v>
      </c>
    </row>
    <row r="142" spans="1:9" ht="20.25" customHeight="1" x14ac:dyDescent="0.2">
      <c r="B142" s="12" t="s">
        <v>64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17">
        <f t="shared" si="15"/>
        <v>0</v>
      </c>
    </row>
    <row r="143" spans="1:9" ht="20.25" customHeight="1" x14ac:dyDescent="0.2">
      <c r="B143" s="12" t="s">
        <v>64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7">
        <f t="shared" si="15"/>
        <v>0</v>
      </c>
    </row>
    <row r="144" spans="1:9" ht="20.25" customHeight="1" x14ac:dyDescent="0.2">
      <c r="B144" s="12" t="s">
        <v>64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17">
        <f t="shared" si="15"/>
        <v>0</v>
      </c>
    </row>
    <row r="145" spans="1:9" ht="20.25" customHeight="1" x14ac:dyDescent="0.2">
      <c r="B145" s="12" t="s">
        <v>47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17">
        <f t="shared" si="15"/>
        <v>0</v>
      </c>
    </row>
    <row r="146" spans="1:9" ht="20.25" customHeight="1" x14ac:dyDescent="0.2">
      <c r="B146" s="12" t="s">
        <v>46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7">
        <f t="shared" si="15"/>
        <v>0</v>
      </c>
    </row>
    <row r="147" spans="1:9" ht="20.25" customHeight="1" x14ac:dyDescent="0.2">
      <c r="B147" s="12" t="s">
        <v>45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7">
        <f t="shared" si="15"/>
        <v>0</v>
      </c>
    </row>
    <row r="148" spans="1:9" ht="20.25" customHeight="1" x14ac:dyDescent="0.2">
      <c r="B148" s="12" t="s">
        <v>26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7">
        <f t="shared" si="15"/>
        <v>0</v>
      </c>
    </row>
    <row r="149" spans="1:9" ht="20.25" customHeight="1" thickBot="1" x14ac:dyDescent="0.25">
      <c r="B149" s="12" t="s">
        <v>10</v>
      </c>
      <c r="C149" s="136">
        <v>0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137">
        <f t="shared" si="15"/>
        <v>0</v>
      </c>
    </row>
    <row r="150" spans="1:9" ht="20.25" customHeight="1" thickTop="1" x14ac:dyDescent="0.2">
      <c r="C150" s="140">
        <f t="shared" ref="C150:I150" si="16">SUM(C138:C149)</f>
        <v>0</v>
      </c>
      <c r="D150" s="140">
        <f t="shared" si="16"/>
        <v>0</v>
      </c>
      <c r="E150" s="140">
        <f t="shared" si="16"/>
        <v>0</v>
      </c>
      <c r="F150" s="140">
        <f t="shared" si="16"/>
        <v>0</v>
      </c>
      <c r="G150" s="140">
        <f t="shared" si="16"/>
        <v>0</v>
      </c>
      <c r="H150" s="140">
        <f t="shared" si="16"/>
        <v>0</v>
      </c>
      <c r="I150" s="140">
        <f t="shared" si="16"/>
        <v>0</v>
      </c>
    </row>
    <row r="151" spans="1:9" ht="20.25" customHeight="1" x14ac:dyDescent="0.2">
      <c r="A151" s="3" t="s">
        <v>151</v>
      </c>
      <c r="I151" s="18"/>
    </row>
    <row r="152" spans="1:9" ht="20.25" customHeight="1" x14ac:dyDescent="0.2">
      <c r="B152" s="99" t="s">
        <v>116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17">
        <f t="shared" ref="I152:I166" si="17">SUM(C152:H152)/$C$5</f>
        <v>0</v>
      </c>
    </row>
    <row r="153" spans="1:9" ht="20.25" customHeight="1" x14ac:dyDescent="0.2">
      <c r="B153" s="99" t="s">
        <v>117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17">
        <f t="shared" si="17"/>
        <v>0</v>
      </c>
    </row>
    <row r="154" spans="1:9" ht="20.25" customHeight="1" x14ac:dyDescent="0.2">
      <c r="B154" s="99" t="s">
        <v>128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17">
        <f t="shared" si="17"/>
        <v>0</v>
      </c>
    </row>
    <row r="155" spans="1:9" ht="20.25" customHeight="1" x14ac:dyDescent="0.2">
      <c r="B155" s="52" t="s">
        <v>82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17">
        <f t="shared" si="17"/>
        <v>0</v>
      </c>
    </row>
    <row r="156" spans="1:9" ht="20.25" customHeight="1" x14ac:dyDescent="0.2">
      <c r="B156" s="52" t="s">
        <v>83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17">
        <f t="shared" si="17"/>
        <v>0</v>
      </c>
    </row>
    <row r="157" spans="1:9" ht="20.25" customHeight="1" x14ac:dyDescent="0.2">
      <c r="B157" s="52" t="s">
        <v>84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17">
        <f t="shared" si="17"/>
        <v>0</v>
      </c>
    </row>
    <row r="158" spans="1:9" ht="20.25" customHeight="1" x14ac:dyDescent="0.2">
      <c r="B158" s="98" t="s">
        <v>97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17">
        <f t="shared" si="17"/>
        <v>0</v>
      </c>
    </row>
    <row r="159" spans="1:9" ht="20.25" customHeight="1" x14ac:dyDescent="0.2">
      <c r="B159" s="52" t="s">
        <v>85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17">
        <f t="shared" si="17"/>
        <v>0</v>
      </c>
    </row>
    <row r="160" spans="1:9" ht="20.25" customHeight="1" x14ac:dyDescent="0.2">
      <c r="B160" s="52" t="s">
        <v>95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17">
        <f t="shared" si="17"/>
        <v>0</v>
      </c>
    </row>
    <row r="161" spans="1:11" ht="20.25" customHeight="1" x14ac:dyDescent="0.2">
      <c r="B161" s="52" t="s">
        <v>88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17">
        <f t="shared" si="17"/>
        <v>0</v>
      </c>
    </row>
    <row r="162" spans="1:11" ht="20.25" customHeight="1" x14ac:dyDescent="0.2">
      <c r="B162" s="52" t="s">
        <v>86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17">
        <f t="shared" si="17"/>
        <v>0</v>
      </c>
    </row>
    <row r="163" spans="1:11" ht="20.25" customHeight="1" x14ac:dyDescent="0.2">
      <c r="B163" s="52" t="s">
        <v>87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17">
        <f t="shared" si="17"/>
        <v>0</v>
      </c>
    </row>
    <row r="164" spans="1:11" ht="20.25" customHeight="1" x14ac:dyDescent="0.2">
      <c r="B164" s="98" t="s">
        <v>96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17">
        <f t="shared" si="17"/>
        <v>0</v>
      </c>
    </row>
    <row r="165" spans="1:11" ht="20.25" customHeight="1" x14ac:dyDescent="0.2">
      <c r="B165" s="52" t="s">
        <v>89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17">
        <f t="shared" si="17"/>
        <v>0</v>
      </c>
    </row>
    <row r="166" spans="1:11" ht="20.25" customHeight="1" thickBot="1" x14ac:dyDescent="0.25">
      <c r="B166" s="12" t="s">
        <v>10</v>
      </c>
      <c r="C166" s="136">
        <v>0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137">
        <f t="shared" si="17"/>
        <v>0</v>
      </c>
    </row>
    <row r="167" spans="1:11" ht="20.25" customHeight="1" thickTop="1" x14ac:dyDescent="0.2">
      <c r="C167" s="140">
        <f t="shared" ref="C167:I167" si="18">SUM(C152:C166)</f>
        <v>0</v>
      </c>
      <c r="D167" s="140">
        <f t="shared" si="18"/>
        <v>0</v>
      </c>
      <c r="E167" s="140">
        <f t="shared" si="18"/>
        <v>0</v>
      </c>
      <c r="F167" s="140">
        <f t="shared" si="18"/>
        <v>0</v>
      </c>
      <c r="G167" s="140">
        <f t="shared" si="18"/>
        <v>0</v>
      </c>
      <c r="H167" s="140">
        <f t="shared" si="18"/>
        <v>0</v>
      </c>
      <c r="I167" s="140">
        <f t="shared" si="18"/>
        <v>0</v>
      </c>
    </row>
    <row r="168" spans="1:11" ht="20.25" customHeight="1" thickBot="1" x14ac:dyDescent="0.25">
      <c r="C168" s="148"/>
      <c r="D168" s="148"/>
      <c r="E168" s="148"/>
      <c r="F168" s="148"/>
      <c r="G168" s="148"/>
      <c r="H168" s="148"/>
      <c r="I168" s="149"/>
    </row>
    <row r="169" spans="1:11" ht="20.25" customHeight="1" thickBot="1" x14ac:dyDescent="0.25">
      <c r="A169" s="3" t="s">
        <v>5</v>
      </c>
      <c r="B169" s="3"/>
      <c r="C169" s="131">
        <f t="shared" ref="C169:H169" si="19">+C34+C90+C150+C167+C136+C125+C101+C112</f>
        <v>0</v>
      </c>
      <c r="D169" s="131">
        <f t="shared" si="19"/>
        <v>0</v>
      </c>
      <c r="E169" s="131">
        <f t="shared" si="19"/>
        <v>0</v>
      </c>
      <c r="F169" s="131">
        <f t="shared" si="19"/>
        <v>0</v>
      </c>
      <c r="G169" s="131">
        <f t="shared" si="19"/>
        <v>0</v>
      </c>
      <c r="H169" s="131">
        <f t="shared" si="19"/>
        <v>0</v>
      </c>
      <c r="I169" s="151">
        <f>SUM(I34,I90,I101,I112,I125,I136,I150,I167)</f>
        <v>0</v>
      </c>
    </row>
    <row r="170" spans="1:11" ht="18.75" customHeight="1" x14ac:dyDescent="0.2"/>
    <row r="172" spans="1:11" x14ac:dyDescent="0.2">
      <c r="B172" s="164"/>
      <c r="C172" s="165"/>
      <c r="D172" s="165"/>
      <c r="E172" s="165"/>
      <c r="F172" s="165"/>
      <c r="G172" s="165"/>
      <c r="H172" s="165"/>
      <c r="I172" s="165"/>
      <c r="J172" s="100"/>
      <c r="K172" s="100"/>
    </row>
    <row r="173" spans="1:11" x14ac:dyDescent="0.2">
      <c r="B173" s="164"/>
      <c r="C173" s="165"/>
      <c r="D173" s="165"/>
      <c r="E173" s="165"/>
      <c r="F173" s="165"/>
      <c r="G173" s="165"/>
      <c r="H173" s="165"/>
      <c r="I173" s="165"/>
      <c r="J173" s="101"/>
      <c r="K173" s="101"/>
    </row>
    <row r="174" spans="1:11" x14ac:dyDescent="0.2">
      <c r="B174" s="164"/>
      <c r="C174" s="165"/>
      <c r="D174" s="165"/>
      <c r="E174" s="165"/>
      <c r="F174" s="165"/>
      <c r="G174" s="165"/>
      <c r="H174" s="165"/>
      <c r="I174" s="165"/>
      <c r="J174" s="101"/>
      <c r="K174" s="101"/>
    </row>
    <row r="186" spans="3:9" x14ac:dyDescent="0.2">
      <c r="C186" s="1"/>
      <c r="D186" s="1"/>
      <c r="E186" s="1"/>
      <c r="F186" s="1"/>
      <c r="G186" s="1"/>
      <c r="H186" s="1"/>
      <c r="I186" s="15"/>
    </row>
  </sheetData>
  <sheetProtection selectLockedCells="1"/>
  <customSheetViews>
    <customSheetView guid="{41BB52BD-D806-49B7-BBD2-A4BCF779F02B}" scale="70" fitToPage="1" topLeftCell="A16">
      <selection activeCell="B24" sqref="B24"/>
      <pageMargins left="0.25" right="0.25" top="0.25" bottom="0.25" header="0.5" footer="0.5"/>
      <printOptions horizontalCentered="1"/>
      <pageSetup scale="66" fitToHeight="3" orientation="landscape" r:id="rId1"/>
      <headerFooter alignWithMargins="0"/>
    </customSheetView>
  </customSheetViews>
  <mergeCells count="3">
    <mergeCell ref="B172:I172"/>
    <mergeCell ref="B173:I173"/>
    <mergeCell ref="B174:I174"/>
  </mergeCells>
  <phoneticPr fontId="2" type="noConversion"/>
  <printOptions horizontalCentered="1"/>
  <pageMargins left="0" right="0.25" top="1" bottom="0.25" header="0.25" footer="0.5"/>
  <pageSetup scale="75" fitToHeight="0" orientation="landscape" r:id="rId2"/>
  <headerFooter alignWithMargins="0">
    <oddHeader>&amp;L&amp;G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6"/>
  <sheetViews>
    <sheetView zoomScale="110" zoomScaleNormal="110" workbookViewId="0">
      <pane ySplit="7" topLeftCell="A8" activePane="bottomLeft" state="frozen"/>
      <selection pane="bottomLeft" activeCell="I167" sqref="I167"/>
    </sheetView>
  </sheetViews>
  <sheetFormatPr defaultColWidth="9.140625" defaultRowHeight="12.75" x14ac:dyDescent="0.2"/>
  <cols>
    <col min="1" max="1" width="8.85546875" style="2" customWidth="1"/>
    <col min="2" max="2" width="39.5703125" style="2" bestFit="1" customWidth="1"/>
    <col min="3" max="4" width="12.7109375" style="13" customWidth="1"/>
    <col min="5" max="5" width="1.5703125" style="13" customWidth="1"/>
    <col min="6" max="11" width="12.7109375" style="13" customWidth="1"/>
    <col min="12" max="12" width="21.85546875" style="2" customWidth="1"/>
    <col min="13" max="13" width="8.5703125" style="2" customWidth="1"/>
    <col min="14" max="16384" width="9.140625" style="2"/>
  </cols>
  <sheetData>
    <row r="1" spans="1:12" ht="12.75" customHeight="1" x14ac:dyDescent="0.2">
      <c r="A1" s="168" t="s">
        <v>105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3"/>
    </row>
    <row r="2" spans="1:12" ht="12.75" customHeight="1" x14ac:dyDescent="0.2">
      <c r="A2" s="3" t="s">
        <v>22</v>
      </c>
    </row>
    <row r="3" spans="1:12" ht="12.75" customHeight="1" x14ac:dyDescent="0.2">
      <c r="A3" s="51" t="s">
        <v>21</v>
      </c>
    </row>
    <row r="4" spans="1:12" ht="12.75" customHeight="1" x14ac:dyDescent="0.2">
      <c r="F4" s="169" t="s">
        <v>65</v>
      </c>
      <c r="G4" s="169"/>
      <c r="H4" s="169"/>
      <c r="I4" s="169"/>
      <c r="J4" s="169"/>
      <c r="K4" s="169"/>
    </row>
    <row r="5" spans="1:12" ht="4.5" customHeight="1" thickBot="1" x14ac:dyDescent="0.25"/>
    <row r="6" spans="1:12" ht="17.25" customHeight="1" x14ac:dyDescent="0.2">
      <c r="B6" s="174"/>
      <c r="C6" s="170" t="s">
        <v>81</v>
      </c>
      <c r="D6" s="171"/>
      <c r="F6" s="172" t="s">
        <v>15</v>
      </c>
      <c r="G6" s="173"/>
      <c r="H6" s="170" t="s">
        <v>110</v>
      </c>
      <c r="I6" s="171"/>
      <c r="J6" s="172" t="s">
        <v>111</v>
      </c>
      <c r="K6" s="173"/>
    </row>
    <row r="7" spans="1:12" ht="13.5" thickBot="1" x14ac:dyDescent="0.25">
      <c r="B7" s="175"/>
      <c r="C7" s="40" t="s">
        <v>79</v>
      </c>
      <c r="D7" s="39" t="s">
        <v>80</v>
      </c>
      <c r="F7" s="31" t="s">
        <v>79</v>
      </c>
      <c r="G7" s="30" t="s">
        <v>80</v>
      </c>
      <c r="H7" s="38" t="s">
        <v>79</v>
      </c>
      <c r="I7" s="39" t="s">
        <v>80</v>
      </c>
      <c r="J7" s="31" t="s">
        <v>79</v>
      </c>
      <c r="K7" s="30" t="s">
        <v>80</v>
      </c>
      <c r="L7" s="116" t="s">
        <v>29</v>
      </c>
    </row>
    <row r="8" spans="1:12" ht="12.75" customHeight="1" thickBot="1" x14ac:dyDescent="0.25">
      <c r="A8" s="3" t="s">
        <v>139</v>
      </c>
      <c r="E8" s="37"/>
      <c r="H8" s="2"/>
      <c r="I8" s="2"/>
      <c r="J8" s="2"/>
      <c r="K8" s="2"/>
      <c r="L8" s="114"/>
    </row>
    <row r="9" spans="1:12" ht="12.75" customHeight="1" x14ac:dyDescent="0.2">
      <c r="A9" s="126"/>
      <c r="B9" s="52" t="str">
        <f>'6-month history'!B10</f>
        <v xml:space="preserve">Mortgage P&amp;I </v>
      </c>
      <c r="C9" s="53">
        <f>'6-month history'!I10</f>
        <v>0</v>
      </c>
      <c r="D9" s="54">
        <f>C9*12</f>
        <v>0</v>
      </c>
      <c r="E9" s="55"/>
      <c r="F9" s="56">
        <v>0</v>
      </c>
      <c r="G9" s="57">
        <f>F9*12</f>
        <v>0</v>
      </c>
      <c r="H9" s="53">
        <v>0</v>
      </c>
      <c r="I9" s="54">
        <f>H9*12</f>
        <v>0</v>
      </c>
      <c r="J9" s="56">
        <v>0</v>
      </c>
      <c r="K9" s="57">
        <f t="shared" ref="K9:K33" si="0">J9*12</f>
        <v>0</v>
      </c>
      <c r="L9" s="110"/>
    </row>
    <row r="10" spans="1:12" ht="12.75" customHeight="1" x14ac:dyDescent="0.2">
      <c r="A10" s="126"/>
      <c r="B10" s="52" t="str">
        <f>'6-month history'!B11</f>
        <v>2nd Mortgage/Home Equity Line</v>
      </c>
      <c r="C10" s="58">
        <f>'6-month history'!I11</f>
        <v>0</v>
      </c>
      <c r="D10" s="59">
        <f t="shared" ref="D10:D32" si="1">C10*12</f>
        <v>0</v>
      </c>
      <c r="E10" s="55"/>
      <c r="F10" s="60">
        <v>0</v>
      </c>
      <c r="G10" s="61">
        <f t="shared" ref="G10:G32" si="2">F10*12</f>
        <v>0</v>
      </c>
      <c r="H10" s="58">
        <v>0</v>
      </c>
      <c r="I10" s="59">
        <f t="shared" ref="I10:I33" si="3">H10*12</f>
        <v>0</v>
      </c>
      <c r="J10" s="60">
        <v>0</v>
      </c>
      <c r="K10" s="61">
        <f t="shared" si="0"/>
        <v>0</v>
      </c>
      <c r="L10" s="110"/>
    </row>
    <row r="11" spans="1:12" ht="12.75" customHeight="1" x14ac:dyDescent="0.2">
      <c r="A11" s="126"/>
      <c r="B11" s="52" t="str">
        <f>'6-month history'!B12</f>
        <v>Rent</v>
      </c>
      <c r="C11" s="58">
        <f>'6-month history'!I12</f>
        <v>0</v>
      </c>
      <c r="D11" s="59">
        <f t="shared" si="1"/>
        <v>0</v>
      </c>
      <c r="E11" s="55"/>
      <c r="F11" s="60">
        <v>0</v>
      </c>
      <c r="G11" s="61">
        <f t="shared" si="2"/>
        <v>0</v>
      </c>
      <c r="H11" s="58">
        <v>0</v>
      </c>
      <c r="I11" s="59">
        <f t="shared" si="3"/>
        <v>0</v>
      </c>
      <c r="J11" s="60">
        <v>0</v>
      </c>
      <c r="K11" s="61">
        <f t="shared" si="0"/>
        <v>0</v>
      </c>
      <c r="L11" s="110"/>
    </row>
    <row r="12" spans="1:12" x14ac:dyDescent="0.2">
      <c r="A12" s="126"/>
      <c r="B12" s="52" t="str">
        <f>'6-month history'!B13</f>
        <v>Real Estate Taxes</v>
      </c>
      <c r="C12" s="58">
        <f>'6-month history'!I13</f>
        <v>0</v>
      </c>
      <c r="D12" s="59">
        <f t="shared" si="1"/>
        <v>0</v>
      </c>
      <c r="E12" s="55"/>
      <c r="F12" s="60">
        <v>0</v>
      </c>
      <c r="G12" s="61">
        <f t="shared" si="2"/>
        <v>0</v>
      </c>
      <c r="H12" s="58">
        <v>0</v>
      </c>
      <c r="I12" s="59">
        <f t="shared" si="3"/>
        <v>0</v>
      </c>
      <c r="J12" s="60">
        <v>0</v>
      </c>
      <c r="K12" s="61">
        <f t="shared" si="0"/>
        <v>0</v>
      </c>
      <c r="L12" s="110"/>
    </row>
    <row r="13" spans="1:12" ht="12.75" customHeight="1" x14ac:dyDescent="0.2">
      <c r="A13" s="126"/>
      <c r="B13" s="52" t="str">
        <f>'6-month history'!B14</f>
        <v>Home Owners Insurance</v>
      </c>
      <c r="C13" s="58">
        <f>'6-month history'!I14</f>
        <v>0</v>
      </c>
      <c r="D13" s="59">
        <f t="shared" si="1"/>
        <v>0</v>
      </c>
      <c r="E13" s="55"/>
      <c r="F13" s="60">
        <v>0</v>
      </c>
      <c r="G13" s="61">
        <f t="shared" si="2"/>
        <v>0</v>
      </c>
      <c r="H13" s="58">
        <v>0</v>
      </c>
      <c r="I13" s="59">
        <f t="shared" si="3"/>
        <v>0</v>
      </c>
      <c r="J13" s="60">
        <v>0</v>
      </c>
      <c r="K13" s="61">
        <f t="shared" si="0"/>
        <v>0</v>
      </c>
      <c r="L13" s="110"/>
    </row>
    <row r="14" spans="1:12" ht="12.75" customHeight="1" x14ac:dyDescent="0.2">
      <c r="A14" s="126"/>
      <c r="B14" s="52" t="str">
        <f>'6-month history'!B15</f>
        <v>Mortgage Insurance</v>
      </c>
      <c r="C14" s="58">
        <f>'6-month history'!I15</f>
        <v>0</v>
      </c>
      <c r="D14" s="59">
        <f t="shared" si="1"/>
        <v>0</v>
      </c>
      <c r="E14" s="55"/>
      <c r="F14" s="60">
        <v>0</v>
      </c>
      <c r="G14" s="61">
        <f t="shared" si="2"/>
        <v>0</v>
      </c>
      <c r="H14" s="58">
        <v>0</v>
      </c>
      <c r="I14" s="59">
        <f t="shared" si="3"/>
        <v>0</v>
      </c>
      <c r="J14" s="60">
        <v>0</v>
      </c>
      <c r="K14" s="61">
        <f t="shared" si="0"/>
        <v>0</v>
      </c>
      <c r="L14" s="110"/>
    </row>
    <row r="15" spans="1:12" ht="12.75" customHeight="1" x14ac:dyDescent="0.2">
      <c r="A15" s="126"/>
      <c r="B15" s="52" t="str">
        <f>'6-month history'!B16</f>
        <v>Umbrella Insurance</v>
      </c>
      <c r="C15" s="58">
        <f>'6-month history'!I16</f>
        <v>0</v>
      </c>
      <c r="D15" s="59">
        <f t="shared" si="1"/>
        <v>0</v>
      </c>
      <c r="E15" s="55"/>
      <c r="F15" s="60">
        <v>0</v>
      </c>
      <c r="G15" s="61">
        <f t="shared" si="2"/>
        <v>0</v>
      </c>
      <c r="H15" s="58">
        <v>0</v>
      </c>
      <c r="I15" s="59">
        <f t="shared" si="3"/>
        <v>0</v>
      </c>
      <c r="J15" s="60">
        <v>0</v>
      </c>
      <c r="K15" s="61">
        <f t="shared" si="0"/>
        <v>0</v>
      </c>
      <c r="L15" s="110"/>
    </row>
    <row r="16" spans="1:12" ht="12.75" customHeight="1" x14ac:dyDescent="0.2">
      <c r="A16" s="126"/>
      <c r="B16" s="52" t="str">
        <f>'6-month history'!B17</f>
        <v>Association Dues</v>
      </c>
      <c r="C16" s="58">
        <f>'6-month history'!I17</f>
        <v>0</v>
      </c>
      <c r="D16" s="59">
        <f t="shared" si="1"/>
        <v>0</v>
      </c>
      <c r="E16" s="55"/>
      <c r="F16" s="60">
        <v>0</v>
      </c>
      <c r="G16" s="61">
        <f t="shared" si="2"/>
        <v>0</v>
      </c>
      <c r="H16" s="58">
        <v>0</v>
      </c>
      <c r="I16" s="59">
        <f t="shared" si="3"/>
        <v>0</v>
      </c>
      <c r="J16" s="60">
        <v>0</v>
      </c>
      <c r="K16" s="61">
        <f t="shared" si="0"/>
        <v>0</v>
      </c>
      <c r="L16" s="110"/>
    </row>
    <row r="17" spans="1:12" ht="12.75" customHeight="1" x14ac:dyDescent="0.2">
      <c r="A17" s="126"/>
      <c r="B17" s="52" t="str">
        <f>'6-month history'!B18</f>
        <v>Electricity</v>
      </c>
      <c r="C17" s="58">
        <f>'6-month history'!I18</f>
        <v>0</v>
      </c>
      <c r="D17" s="59">
        <f t="shared" si="1"/>
        <v>0</v>
      </c>
      <c r="E17" s="55"/>
      <c r="F17" s="60">
        <v>0</v>
      </c>
      <c r="G17" s="61">
        <f t="shared" si="2"/>
        <v>0</v>
      </c>
      <c r="H17" s="58">
        <v>0</v>
      </c>
      <c r="I17" s="59">
        <f t="shared" si="3"/>
        <v>0</v>
      </c>
      <c r="J17" s="60">
        <v>0</v>
      </c>
      <c r="K17" s="61">
        <f t="shared" si="0"/>
        <v>0</v>
      </c>
      <c r="L17" s="110"/>
    </row>
    <row r="18" spans="1:12" ht="12.75" customHeight="1" x14ac:dyDescent="0.2">
      <c r="A18" s="126"/>
      <c r="B18" s="52" t="str">
        <f>'6-month history'!B19</f>
        <v>Gas/Heat</v>
      </c>
      <c r="C18" s="58">
        <f>'6-month history'!I19</f>
        <v>0</v>
      </c>
      <c r="D18" s="59">
        <f t="shared" si="1"/>
        <v>0</v>
      </c>
      <c r="E18" s="55"/>
      <c r="F18" s="60">
        <v>0</v>
      </c>
      <c r="G18" s="61">
        <f t="shared" si="2"/>
        <v>0</v>
      </c>
      <c r="H18" s="58">
        <v>0</v>
      </c>
      <c r="I18" s="59">
        <f t="shared" si="3"/>
        <v>0</v>
      </c>
      <c r="J18" s="60">
        <v>0</v>
      </c>
      <c r="K18" s="61">
        <f t="shared" si="0"/>
        <v>0</v>
      </c>
      <c r="L18" s="110"/>
    </row>
    <row r="19" spans="1:12" ht="12.75" customHeight="1" x14ac:dyDescent="0.2">
      <c r="A19" s="126"/>
      <c r="B19" s="52" t="str">
        <f>'6-month history'!B20</f>
        <v>Sewer/Water</v>
      </c>
      <c r="C19" s="58">
        <f>'6-month history'!I20</f>
        <v>0</v>
      </c>
      <c r="D19" s="59">
        <f t="shared" si="1"/>
        <v>0</v>
      </c>
      <c r="E19" s="55"/>
      <c r="F19" s="60">
        <v>0</v>
      </c>
      <c r="G19" s="61">
        <f t="shared" si="2"/>
        <v>0</v>
      </c>
      <c r="H19" s="58">
        <v>0</v>
      </c>
      <c r="I19" s="59">
        <f t="shared" si="3"/>
        <v>0</v>
      </c>
      <c r="J19" s="60">
        <v>0</v>
      </c>
      <c r="K19" s="61">
        <f t="shared" si="0"/>
        <v>0</v>
      </c>
      <c r="L19" s="110"/>
    </row>
    <row r="20" spans="1:12" ht="12.75" customHeight="1" x14ac:dyDescent="0.2">
      <c r="A20" s="126"/>
      <c r="B20" s="52" t="str">
        <f>'6-month history'!B21</f>
        <v>Garbage</v>
      </c>
      <c r="C20" s="58">
        <f>'6-month history'!I21</f>
        <v>0</v>
      </c>
      <c r="D20" s="59">
        <f t="shared" si="1"/>
        <v>0</v>
      </c>
      <c r="E20" s="55"/>
      <c r="F20" s="60">
        <v>0</v>
      </c>
      <c r="G20" s="61">
        <f t="shared" si="2"/>
        <v>0</v>
      </c>
      <c r="H20" s="58">
        <v>0</v>
      </c>
      <c r="I20" s="59">
        <f t="shared" si="3"/>
        <v>0</v>
      </c>
      <c r="J20" s="60">
        <v>0</v>
      </c>
      <c r="K20" s="61">
        <f t="shared" si="0"/>
        <v>0</v>
      </c>
      <c r="L20" s="110"/>
    </row>
    <row r="21" spans="1:12" ht="12.75" customHeight="1" x14ac:dyDescent="0.2">
      <c r="A21" s="126"/>
      <c r="B21" s="52" t="str">
        <f>'6-month history'!B22</f>
        <v>Phone/Internet/Cable/Satellite (Bundled)</v>
      </c>
      <c r="C21" s="58">
        <f>'6-month history'!I22</f>
        <v>0</v>
      </c>
      <c r="D21" s="59">
        <f t="shared" si="1"/>
        <v>0</v>
      </c>
      <c r="E21" s="55"/>
      <c r="F21" s="60">
        <v>0</v>
      </c>
      <c r="G21" s="61">
        <f t="shared" si="2"/>
        <v>0</v>
      </c>
      <c r="H21" s="58">
        <v>0</v>
      </c>
      <c r="I21" s="59">
        <f t="shared" si="3"/>
        <v>0</v>
      </c>
      <c r="J21" s="60">
        <v>0</v>
      </c>
      <c r="K21" s="61">
        <f t="shared" si="0"/>
        <v>0</v>
      </c>
      <c r="L21" s="110"/>
    </row>
    <row r="22" spans="1:12" ht="12.75" customHeight="1" x14ac:dyDescent="0.2">
      <c r="A22" s="126"/>
      <c r="B22" s="52" t="str">
        <f>'6-month history'!B23</f>
        <v>Home Phone</v>
      </c>
      <c r="C22" s="58">
        <f>'6-month history'!I23</f>
        <v>0</v>
      </c>
      <c r="D22" s="59">
        <f t="shared" si="1"/>
        <v>0</v>
      </c>
      <c r="E22" s="55"/>
      <c r="F22" s="60">
        <v>0</v>
      </c>
      <c r="G22" s="61">
        <f t="shared" si="2"/>
        <v>0</v>
      </c>
      <c r="H22" s="58">
        <v>0</v>
      </c>
      <c r="I22" s="59">
        <f t="shared" si="3"/>
        <v>0</v>
      </c>
      <c r="J22" s="60">
        <v>0</v>
      </c>
      <c r="K22" s="61">
        <f t="shared" si="0"/>
        <v>0</v>
      </c>
      <c r="L22" s="110"/>
    </row>
    <row r="23" spans="1:12" ht="12.75" customHeight="1" x14ac:dyDescent="0.2">
      <c r="A23" s="126"/>
      <c r="B23" s="52" t="str">
        <f>'6-month history'!B24</f>
        <v>Internet</v>
      </c>
      <c r="C23" s="58">
        <f>'6-month history'!I24</f>
        <v>0</v>
      </c>
      <c r="D23" s="59">
        <f t="shared" si="1"/>
        <v>0</v>
      </c>
      <c r="E23" s="55"/>
      <c r="F23" s="60">
        <v>0</v>
      </c>
      <c r="G23" s="61">
        <f t="shared" si="2"/>
        <v>0</v>
      </c>
      <c r="H23" s="58">
        <v>0</v>
      </c>
      <c r="I23" s="59">
        <f t="shared" si="3"/>
        <v>0</v>
      </c>
      <c r="J23" s="60">
        <v>0</v>
      </c>
      <c r="K23" s="61">
        <f t="shared" si="0"/>
        <v>0</v>
      </c>
      <c r="L23" s="110"/>
    </row>
    <row r="24" spans="1:12" ht="12.75" customHeight="1" x14ac:dyDescent="0.2">
      <c r="A24" s="126"/>
      <c r="B24" s="52" t="str">
        <f>'6-month history'!B25</f>
        <v>Cable/Satellite/Streaming Live TV</v>
      </c>
      <c r="C24" s="58">
        <f>'6-month history'!I25</f>
        <v>0</v>
      </c>
      <c r="D24" s="59">
        <f t="shared" si="1"/>
        <v>0</v>
      </c>
      <c r="E24" s="55"/>
      <c r="F24" s="60">
        <v>0</v>
      </c>
      <c r="G24" s="61">
        <f t="shared" si="2"/>
        <v>0</v>
      </c>
      <c r="H24" s="58">
        <v>0</v>
      </c>
      <c r="I24" s="59">
        <f t="shared" si="3"/>
        <v>0</v>
      </c>
      <c r="J24" s="60">
        <v>0</v>
      </c>
      <c r="K24" s="61">
        <f t="shared" si="0"/>
        <v>0</v>
      </c>
      <c r="L24" s="110"/>
    </row>
    <row r="25" spans="1:12" ht="12.75" customHeight="1" x14ac:dyDescent="0.2">
      <c r="A25" s="126"/>
      <c r="B25" s="52" t="str">
        <f>'6-month history'!B26</f>
        <v>Security System</v>
      </c>
      <c r="C25" s="58">
        <f>'6-month history'!I26</f>
        <v>0</v>
      </c>
      <c r="D25" s="59">
        <f t="shared" si="1"/>
        <v>0</v>
      </c>
      <c r="E25" s="55"/>
      <c r="F25" s="60">
        <v>0</v>
      </c>
      <c r="G25" s="61">
        <f t="shared" si="2"/>
        <v>0</v>
      </c>
      <c r="H25" s="58">
        <v>0</v>
      </c>
      <c r="I25" s="59">
        <f t="shared" si="3"/>
        <v>0</v>
      </c>
      <c r="J25" s="60">
        <v>0</v>
      </c>
      <c r="K25" s="61">
        <f t="shared" si="0"/>
        <v>0</v>
      </c>
      <c r="L25" s="110"/>
    </row>
    <row r="26" spans="1:12" ht="12.75" customHeight="1" x14ac:dyDescent="0.2">
      <c r="A26" s="126"/>
      <c r="B26" s="52" t="str">
        <f>'6-month history'!B27</f>
        <v>Snow Removal</v>
      </c>
      <c r="C26" s="58">
        <f>'6-month history'!I27</f>
        <v>0</v>
      </c>
      <c r="D26" s="59">
        <f t="shared" si="1"/>
        <v>0</v>
      </c>
      <c r="E26" s="55"/>
      <c r="F26" s="60">
        <v>0</v>
      </c>
      <c r="G26" s="61">
        <f t="shared" si="2"/>
        <v>0</v>
      </c>
      <c r="H26" s="58">
        <v>0</v>
      </c>
      <c r="I26" s="59">
        <f t="shared" si="3"/>
        <v>0</v>
      </c>
      <c r="J26" s="60">
        <v>0</v>
      </c>
      <c r="K26" s="61">
        <f t="shared" si="0"/>
        <v>0</v>
      </c>
      <c r="L26" s="110"/>
    </row>
    <row r="27" spans="1:12" ht="12.75" customHeight="1" x14ac:dyDescent="0.2">
      <c r="A27" s="126"/>
      <c r="B27" s="52" t="str">
        <f>'6-month history'!B28</f>
        <v>Lawn Care</v>
      </c>
      <c r="C27" s="58">
        <f>'6-month history'!I28</f>
        <v>0</v>
      </c>
      <c r="D27" s="59">
        <f t="shared" si="1"/>
        <v>0</v>
      </c>
      <c r="E27" s="55"/>
      <c r="F27" s="60">
        <v>0</v>
      </c>
      <c r="G27" s="61">
        <f t="shared" si="2"/>
        <v>0</v>
      </c>
      <c r="H27" s="58">
        <v>0</v>
      </c>
      <c r="I27" s="59">
        <f t="shared" si="3"/>
        <v>0</v>
      </c>
      <c r="J27" s="60">
        <v>0</v>
      </c>
      <c r="K27" s="61">
        <f t="shared" si="0"/>
        <v>0</v>
      </c>
      <c r="L27" s="110"/>
    </row>
    <row r="28" spans="1:12" ht="12.75" customHeight="1" x14ac:dyDescent="0.2">
      <c r="A28" s="126"/>
      <c r="B28" s="52" t="str">
        <f>'6-month history'!B29</f>
        <v>House Cleaning</v>
      </c>
      <c r="C28" s="58">
        <f>'6-month history'!I29</f>
        <v>0</v>
      </c>
      <c r="D28" s="59">
        <f t="shared" si="1"/>
        <v>0</v>
      </c>
      <c r="E28" s="55"/>
      <c r="F28" s="60">
        <v>0</v>
      </c>
      <c r="G28" s="61">
        <f t="shared" si="2"/>
        <v>0</v>
      </c>
      <c r="H28" s="58">
        <v>0</v>
      </c>
      <c r="I28" s="59">
        <f t="shared" si="3"/>
        <v>0</v>
      </c>
      <c r="J28" s="60">
        <v>0</v>
      </c>
      <c r="K28" s="61">
        <f t="shared" si="0"/>
        <v>0</v>
      </c>
      <c r="L28" s="110"/>
    </row>
    <row r="29" spans="1:12" ht="12.75" customHeight="1" x14ac:dyDescent="0.2">
      <c r="A29" s="126"/>
      <c r="B29" s="52" t="str">
        <f>'6-month history'!B30</f>
        <v>House Maintenance &amp; Repair</v>
      </c>
      <c r="C29" s="58">
        <f>'6-month history'!I30</f>
        <v>0</v>
      </c>
      <c r="D29" s="59">
        <f t="shared" si="1"/>
        <v>0</v>
      </c>
      <c r="E29" s="55"/>
      <c r="F29" s="60">
        <v>0</v>
      </c>
      <c r="G29" s="61">
        <f t="shared" si="2"/>
        <v>0</v>
      </c>
      <c r="H29" s="58">
        <v>0</v>
      </c>
      <c r="I29" s="59">
        <f t="shared" si="3"/>
        <v>0</v>
      </c>
      <c r="J29" s="60">
        <v>0</v>
      </c>
      <c r="K29" s="61">
        <f t="shared" si="0"/>
        <v>0</v>
      </c>
      <c r="L29" s="110"/>
    </row>
    <row r="30" spans="1:12" ht="12.75" customHeight="1" x14ac:dyDescent="0.2">
      <c r="A30" s="126"/>
      <c r="B30" s="52" t="str">
        <f>'6-month history'!B31</f>
        <v>Home Décor/Furnishings</v>
      </c>
      <c r="C30" s="58">
        <f>'6-month history'!I31</f>
        <v>0</v>
      </c>
      <c r="D30" s="59">
        <f t="shared" si="1"/>
        <v>0</v>
      </c>
      <c r="E30" s="55"/>
      <c r="F30" s="60">
        <v>0</v>
      </c>
      <c r="G30" s="61">
        <f t="shared" si="2"/>
        <v>0</v>
      </c>
      <c r="H30" s="58">
        <v>0</v>
      </c>
      <c r="I30" s="59">
        <f t="shared" si="3"/>
        <v>0</v>
      </c>
      <c r="J30" s="60">
        <v>0</v>
      </c>
      <c r="K30" s="61">
        <f t="shared" si="0"/>
        <v>0</v>
      </c>
      <c r="L30" s="110"/>
    </row>
    <row r="31" spans="1:12" ht="12.75" customHeight="1" x14ac:dyDescent="0.2">
      <c r="A31" s="126"/>
      <c r="B31" s="52" t="str">
        <f>'6-month history'!B32</f>
        <v>Misc.</v>
      </c>
      <c r="C31" s="58">
        <f>'6-month history'!I32</f>
        <v>0</v>
      </c>
      <c r="D31" s="59">
        <f t="shared" si="1"/>
        <v>0</v>
      </c>
      <c r="E31" s="55"/>
      <c r="F31" s="60">
        <v>0</v>
      </c>
      <c r="G31" s="61">
        <f t="shared" si="2"/>
        <v>0</v>
      </c>
      <c r="H31" s="58">
        <v>0</v>
      </c>
      <c r="I31" s="59">
        <f t="shared" si="3"/>
        <v>0</v>
      </c>
      <c r="J31" s="60">
        <v>0</v>
      </c>
      <c r="K31" s="61">
        <f t="shared" si="0"/>
        <v>0</v>
      </c>
      <c r="L31" s="110"/>
    </row>
    <row r="32" spans="1:12" ht="12.75" customHeight="1" thickBot="1" x14ac:dyDescent="0.25">
      <c r="A32" s="126"/>
      <c r="B32" s="52" t="str">
        <f>'6-month history'!B33</f>
        <v>Misc.</v>
      </c>
      <c r="C32" s="62">
        <f>'6-month history'!I33</f>
        <v>0</v>
      </c>
      <c r="D32" s="63">
        <f t="shared" si="1"/>
        <v>0</v>
      </c>
      <c r="E32" s="64"/>
      <c r="F32" s="65">
        <v>0</v>
      </c>
      <c r="G32" s="66">
        <f t="shared" si="2"/>
        <v>0</v>
      </c>
      <c r="H32" s="62">
        <v>0</v>
      </c>
      <c r="I32" s="63">
        <f t="shared" si="3"/>
        <v>0</v>
      </c>
      <c r="J32" s="65">
        <v>0</v>
      </c>
      <c r="K32" s="66">
        <f t="shared" si="0"/>
        <v>0</v>
      </c>
      <c r="L32" s="110"/>
    </row>
    <row r="33" spans="1:12" ht="12.75" customHeight="1" x14ac:dyDescent="0.2">
      <c r="A33" s="107"/>
      <c r="C33" s="24">
        <f>SUM(C9:C32)</f>
        <v>0</v>
      </c>
      <c r="D33" s="24">
        <f>C33*12</f>
        <v>0</v>
      </c>
      <c r="E33" s="33"/>
      <c r="F33" s="24">
        <f>SUM(F9:F32)</f>
        <v>0</v>
      </c>
      <c r="G33" s="24">
        <f>F33*12</f>
        <v>0</v>
      </c>
      <c r="H33" s="24">
        <f>SUM(H9:H32)</f>
        <v>0</v>
      </c>
      <c r="I33" s="13">
        <f t="shared" si="3"/>
        <v>0</v>
      </c>
      <c r="J33" s="24">
        <f>SUM(J9:J32)</f>
        <v>0</v>
      </c>
      <c r="K33" s="13">
        <f t="shared" si="0"/>
        <v>0</v>
      </c>
      <c r="L33" s="108"/>
    </row>
    <row r="34" spans="1:12" ht="12.75" customHeight="1" thickBot="1" x14ac:dyDescent="0.25">
      <c r="A34" s="3" t="s">
        <v>136</v>
      </c>
      <c r="E34" s="37"/>
      <c r="H34" s="2"/>
      <c r="I34" s="2"/>
      <c r="J34" s="2"/>
      <c r="K34" s="2"/>
      <c r="L34" s="114"/>
    </row>
    <row r="35" spans="1:12" ht="12.75" customHeight="1" x14ac:dyDescent="0.2">
      <c r="A35" s="126"/>
      <c r="B35" s="52" t="str">
        <f>'6-month history'!B36</f>
        <v xml:space="preserve">Mortgage P&amp;I </v>
      </c>
      <c r="C35" s="53">
        <f>'6-month history'!I62</f>
        <v>0</v>
      </c>
      <c r="D35" s="54">
        <f>C35*12</f>
        <v>0</v>
      </c>
      <c r="E35" s="55"/>
      <c r="F35" s="56">
        <v>0</v>
      </c>
      <c r="G35" s="57">
        <f>F35*12</f>
        <v>0</v>
      </c>
      <c r="H35" s="53">
        <v>0</v>
      </c>
      <c r="I35" s="54">
        <f>H35*12</f>
        <v>0</v>
      </c>
      <c r="J35" s="56">
        <v>0</v>
      </c>
      <c r="K35" s="57">
        <f t="shared" ref="K35:K58" si="4">J35*12</f>
        <v>0</v>
      </c>
      <c r="L35" s="110"/>
    </row>
    <row r="36" spans="1:12" ht="12.75" customHeight="1" x14ac:dyDescent="0.2">
      <c r="A36" s="126"/>
      <c r="B36" s="52" t="str">
        <f>'6-month history'!B37</f>
        <v>2nd Mortgage/Home Equity Line</v>
      </c>
      <c r="C36" s="58">
        <f>'6-month history'!I63</f>
        <v>0</v>
      </c>
      <c r="D36" s="59">
        <f t="shared" ref="D36:D57" si="5">C36*12</f>
        <v>0</v>
      </c>
      <c r="E36" s="55"/>
      <c r="F36" s="60">
        <v>0</v>
      </c>
      <c r="G36" s="61">
        <f t="shared" ref="G36:G57" si="6">F36*12</f>
        <v>0</v>
      </c>
      <c r="H36" s="58">
        <v>0</v>
      </c>
      <c r="I36" s="59">
        <f t="shared" ref="I36:I58" si="7">H36*12</f>
        <v>0</v>
      </c>
      <c r="J36" s="60">
        <v>0</v>
      </c>
      <c r="K36" s="61">
        <f t="shared" si="4"/>
        <v>0</v>
      </c>
      <c r="L36" s="110"/>
    </row>
    <row r="37" spans="1:12" ht="12.75" customHeight="1" x14ac:dyDescent="0.2">
      <c r="A37" s="126"/>
      <c r="B37" s="52" t="str">
        <f>'6-month history'!B38</f>
        <v>Rent</v>
      </c>
      <c r="C37" s="58">
        <f>'6-month history'!I64</f>
        <v>0</v>
      </c>
      <c r="D37" s="59">
        <f t="shared" si="5"/>
        <v>0</v>
      </c>
      <c r="E37" s="55"/>
      <c r="F37" s="60">
        <v>0</v>
      </c>
      <c r="G37" s="61">
        <f t="shared" si="6"/>
        <v>0</v>
      </c>
      <c r="H37" s="58">
        <v>0</v>
      </c>
      <c r="I37" s="59">
        <f t="shared" si="7"/>
        <v>0</v>
      </c>
      <c r="J37" s="60">
        <v>0</v>
      </c>
      <c r="K37" s="61">
        <f t="shared" si="4"/>
        <v>0</v>
      </c>
      <c r="L37" s="110"/>
    </row>
    <row r="38" spans="1:12" x14ac:dyDescent="0.2">
      <c r="A38" s="126"/>
      <c r="B38" s="52" t="str">
        <f>'6-month history'!B39</f>
        <v>Real Estate Taxes</v>
      </c>
      <c r="C38" s="58">
        <f>'6-month history'!I65</f>
        <v>0</v>
      </c>
      <c r="D38" s="59">
        <f t="shared" si="5"/>
        <v>0</v>
      </c>
      <c r="E38" s="55"/>
      <c r="F38" s="60">
        <v>0</v>
      </c>
      <c r="G38" s="61">
        <f t="shared" si="6"/>
        <v>0</v>
      </c>
      <c r="H38" s="58">
        <v>0</v>
      </c>
      <c r="I38" s="59">
        <f t="shared" si="7"/>
        <v>0</v>
      </c>
      <c r="J38" s="60">
        <v>0</v>
      </c>
      <c r="K38" s="61">
        <f t="shared" si="4"/>
        <v>0</v>
      </c>
      <c r="L38" s="110"/>
    </row>
    <row r="39" spans="1:12" ht="12.75" customHeight="1" x14ac:dyDescent="0.2">
      <c r="A39" s="126"/>
      <c r="B39" s="52" t="str">
        <f>'6-month history'!B40</f>
        <v>Home Owners Insurance</v>
      </c>
      <c r="C39" s="58">
        <f>'6-month history'!I66</f>
        <v>0</v>
      </c>
      <c r="D39" s="59">
        <f t="shared" si="5"/>
        <v>0</v>
      </c>
      <c r="E39" s="55"/>
      <c r="F39" s="60">
        <v>0</v>
      </c>
      <c r="G39" s="61">
        <f t="shared" si="6"/>
        <v>0</v>
      </c>
      <c r="H39" s="58">
        <v>0</v>
      </c>
      <c r="I39" s="59">
        <f t="shared" si="7"/>
        <v>0</v>
      </c>
      <c r="J39" s="60">
        <v>0</v>
      </c>
      <c r="K39" s="61">
        <f t="shared" si="4"/>
        <v>0</v>
      </c>
      <c r="L39" s="110"/>
    </row>
    <row r="40" spans="1:12" ht="12.75" customHeight="1" x14ac:dyDescent="0.2">
      <c r="A40" s="126"/>
      <c r="B40" s="52" t="str">
        <f>'6-month history'!B41</f>
        <v>Mortgage Insurance</v>
      </c>
      <c r="C40" s="58">
        <f>'6-month history'!I67</f>
        <v>0</v>
      </c>
      <c r="D40" s="59">
        <f t="shared" si="5"/>
        <v>0</v>
      </c>
      <c r="E40" s="55"/>
      <c r="F40" s="60">
        <v>0</v>
      </c>
      <c r="G40" s="61">
        <f t="shared" si="6"/>
        <v>0</v>
      </c>
      <c r="H40" s="58">
        <v>0</v>
      </c>
      <c r="I40" s="59">
        <f t="shared" si="7"/>
        <v>0</v>
      </c>
      <c r="J40" s="60">
        <v>0</v>
      </c>
      <c r="K40" s="61">
        <f t="shared" si="4"/>
        <v>0</v>
      </c>
      <c r="L40" s="110"/>
    </row>
    <row r="41" spans="1:12" ht="12.75" customHeight="1" x14ac:dyDescent="0.2">
      <c r="A41" s="126"/>
      <c r="B41" s="52" t="str">
        <f>'6-month history'!B42</f>
        <v>Association Dues</v>
      </c>
      <c r="C41" s="58">
        <f>'6-month history'!I69</f>
        <v>0</v>
      </c>
      <c r="D41" s="59">
        <f t="shared" si="5"/>
        <v>0</v>
      </c>
      <c r="E41" s="55"/>
      <c r="F41" s="60">
        <v>0</v>
      </c>
      <c r="G41" s="61">
        <f t="shared" si="6"/>
        <v>0</v>
      </c>
      <c r="H41" s="58">
        <v>0</v>
      </c>
      <c r="I41" s="59">
        <f t="shared" si="7"/>
        <v>0</v>
      </c>
      <c r="J41" s="60">
        <v>0</v>
      </c>
      <c r="K41" s="61">
        <f t="shared" si="4"/>
        <v>0</v>
      </c>
      <c r="L41" s="110"/>
    </row>
    <row r="42" spans="1:12" ht="12.75" customHeight="1" x14ac:dyDescent="0.2">
      <c r="A42" s="126"/>
      <c r="B42" s="52" t="str">
        <f>'6-month history'!B43</f>
        <v>Electricity</v>
      </c>
      <c r="C42" s="58">
        <f>'6-month history'!I70</f>
        <v>0</v>
      </c>
      <c r="D42" s="59">
        <f t="shared" si="5"/>
        <v>0</v>
      </c>
      <c r="E42" s="55"/>
      <c r="F42" s="60">
        <v>0</v>
      </c>
      <c r="G42" s="61">
        <f t="shared" si="6"/>
        <v>0</v>
      </c>
      <c r="H42" s="58">
        <v>0</v>
      </c>
      <c r="I42" s="59">
        <f t="shared" si="7"/>
        <v>0</v>
      </c>
      <c r="J42" s="60">
        <v>0</v>
      </c>
      <c r="K42" s="61">
        <f t="shared" si="4"/>
        <v>0</v>
      </c>
      <c r="L42" s="110"/>
    </row>
    <row r="43" spans="1:12" ht="12.75" customHeight="1" x14ac:dyDescent="0.2">
      <c r="A43" s="126"/>
      <c r="B43" s="52" t="str">
        <f>'6-month history'!B44</f>
        <v>Gas/Heat</v>
      </c>
      <c r="C43" s="58">
        <f>'6-month history'!I71</f>
        <v>0</v>
      </c>
      <c r="D43" s="59">
        <f t="shared" si="5"/>
        <v>0</v>
      </c>
      <c r="E43" s="55"/>
      <c r="F43" s="60">
        <v>0</v>
      </c>
      <c r="G43" s="61">
        <f t="shared" si="6"/>
        <v>0</v>
      </c>
      <c r="H43" s="58">
        <v>0</v>
      </c>
      <c r="I43" s="59">
        <f t="shared" si="7"/>
        <v>0</v>
      </c>
      <c r="J43" s="60">
        <v>0</v>
      </c>
      <c r="K43" s="61">
        <f t="shared" si="4"/>
        <v>0</v>
      </c>
      <c r="L43" s="110"/>
    </row>
    <row r="44" spans="1:12" ht="12.75" customHeight="1" x14ac:dyDescent="0.2">
      <c r="A44" s="126"/>
      <c r="B44" s="52" t="str">
        <f>'6-month history'!B45</f>
        <v>Sewer/Water</v>
      </c>
      <c r="C44" s="58">
        <f>'6-month history'!I72</f>
        <v>0</v>
      </c>
      <c r="D44" s="59">
        <f t="shared" si="5"/>
        <v>0</v>
      </c>
      <c r="E44" s="55"/>
      <c r="F44" s="60">
        <v>0</v>
      </c>
      <c r="G44" s="61">
        <f t="shared" si="6"/>
        <v>0</v>
      </c>
      <c r="H44" s="58">
        <v>0</v>
      </c>
      <c r="I44" s="59">
        <f t="shared" si="7"/>
        <v>0</v>
      </c>
      <c r="J44" s="60">
        <v>0</v>
      </c>
      <c r="K44" s="61">
        <f t="shared" si="4"/>
        <v>0</v>
      </c>
      <c r="L44" s="110"/>
    </row>
    <row r="45" spans="1:12" ht="12.75" customHeight="1" x14ac:dyDescent="0.2">
      <c r="A45" s="126"/>
      <c r="B45" s="52" t="str">
        <f>'6-month history'!B46</f>
        <v>Garbage</v>
      </c>
      <c r="C45" s="58">
        <f>'6-month history'!I77</f>
        <v>0</v>
      </c>
      <c r="D45" s="59">
        <f t="shared" si="5"/>
        <v>0</v>
      </c>
      <c r="E45" s="55"/>
      <c r="F45" s="60">
        <v>0</v>
      </c>
      <c r="G45" s="61">
        <f t="shared" si="6"/>
        <v>0</v>
      </c>
      <c r="H45" s="58">
        <v>0</v>
      </c>
      <c r="I45" s="59">
        <f t="shared" si="7"/>
        <v>0</v>
      </c>
      <c r="J45" s="60">
        <v>0</v>
      </c>
      <c r="K45" s="61">
        <f t="shared" si="4"/>
        <v>0</v>
      </c>
      <c r="L45" s="110"/>
    </row>
    <row r="46" spans="1:12" ht="12.75" customHeight="1" x14ac:dyDescent="0.2">
      <c r="A46" s="126"/>
      <c r="B46" s="52" t="str">
        <f>'6-month history'!B47</f>
        <v>Phone/Internet/Cable/Satellite (Bundled)</v>
      </c>
      <c r="C46" s="58">
        <f>'6-month history'!I68</f>
        <v>0</v>
      </c>
      <c r="D46" s="59">
        <f t="shared" si="5"/>
        <v>0</v>
      </c>
      <c r="E46" s="55"/>
      <c r="F46" s="60">
        <v>0</v>
      </c>
      <c r="G46" s="61">
        <f t="shared" si="6"/>
        <v>0</v>
      </c>
      <c r="H46" s="58">
        <v>0</v>
      </c>
      <c r="I46" s="59">
        <f t="shared" si="7"/>
        <v>0</v>
      </c>
      <c r="J46" s="60">
        <v>0</v>
      </c>
      <c r="K46" s="61">
        <f t="shared" si="4"/>
        <v>0</v>
      </c>
      <c r="L46" s="110"/>
    </row>
    <row r="47" spans="1:12" ht="12.75" customHeight="1" x14ac:dyDescent="0.2">
      <c r="A47" s="126"/>
      <c r="B47" s="52" t="str">
        <f>'6-month history'!B48</f>
        <v>Home Phone</v>
      </c>
      <c r="C47" s="58">
        <f>'6-month history'!I78</f>
        <v>0</v>
      </c>
      <c r="D47" s="59">
        <f t="shared" si="5"/>
        <v>0</v>
      </c>
      <c r="E47" s="55"/>
      <c r="F47" s="60">
        <v>0</v>
      </c>
      <c r="G47" s="61">
        <f t="shared" si="6"/>
        <v>0</v>
      </c>
      <c r="H47" s="58">
        <v>0</v>
      </c>
      <c r="I47" s="59">
        <f t="shared" si="7"/>
        <v>0</v>
      </c>
      <c r="J47" s="60">
        <v>0</v>
      </c>
      <c r="K47" s="61">
        <f t="shared" si="4"/>
        <v>0</v>
      </c>
      <c r="L47" s="110"/>
    </row>
    <row r="48" spans="1:12" ht="12.75" customHeight="1" x14ac:dyDescent="0.2">
      <c r="A48" s="126"/>
      <c r="B48" s="52" t="str">
        <f>'6-month history'!B49</f>
        <v>Internet</v>
      </c>
      <c r="C48" s="58">
        <f>'6-month history'!I80</f>
        <v>0</v>
      </c>
      <c r="D48" s="59">
        <f t="shared" si="5"/>
        <v>0</v>
      </c>
      <c r="E48" s="55"/>
      <c r="F48" s="60">
        <v>0</v>
      </c>
      <c r="G48" s="61">
        <f t="shared" si="6"/>
        <v>0</v>
      </c>
      <c r="H48" s="58">
        <v>0</v>
      </c>
      <c r="I48" s="59">
        <f t="shared" si="7"/>
        <v>0</v>
      </c>
      <c r="J48" s="60">
        <v>0</v>
      </c>
      <c r="K48" s="61">
        <f t="shared" si="4"/>
        <v>0</v>
      </c>
      <c r="L48" s="110"/>
    </row>
    <row r="49" spans="1:12" ht="12.75" customHeight="1" x14ac:dyDescent="0.2">
      <c r="A49" s="126"/>
      <c r="B49" s="52" t="str">
        <f>'6-month history'!B50</f>
        <v>Cable/Satellite/Streaming Live TV</v>
      </c>
      <c r="C49" s="58">
        <f>'6-month history'!I81</f>
        <v>0</v>
      </c>
      <c r="D49" s="59">
        <f t="shared" si="5"/>
        <v>0</v>
      </c>
      <c r="E49" s="55"/>
      <c r="F49" s="60">
        <v>0</v>
      </c>
      <c r="G49" s="61">
        <f t="shared" si="6"/>
        <v>0</v>
      </c>
      <c r="H49" s="58">
        <v>0</v>
      </c>
      <c r="I49" s="59">
        <f t="shared" si="7"/>
        <v>0</v>
      </c>
      <c r="J49" s="60">
        <v>0</v>
      </c>
      <c r="K49" s="61">
        <f t="shared" si="4"/>
        <v>0</v>
      </c>
      <c r="L49" s="110"/>
    </row>
    <row r="50" spans="1:12" ht="12.75" customHeight="1" x14ac:dyDescent="0.2">
      <c r="A50" s="126"/>
      <c r="B50" s="52" t="str">
        <f>'6-month history'!B51</f>
        <v>Security System</v>
      </c>
      <c r="C50" s="58">
        <f>'6-month history'!I82</f>
        <v>0</v>
      </c>
      <c r="D50" s="59">
        <f t="shared" si="5"/>
        <v>0</v>
      </c>
      <c r="E50" s="55"/>
      <c r="F50" s="60">
        <v>0</v>
      </c>
      <c r="G50" s="61">
        <f t="shared" si="6"/>
        <v>0</v>
      </c>
      <c r="H50" s="58">
        <v>0</v>
      </c>
      <c r="I50" s="59">
        <f t="shared" si="7"/>
        <v>0</v>
      </c>
      <c r="J50" s="60">
        <v>0</v>
      </c>
      <c r="K50" s="61">
        <f t="shared" si="4"/>
        <v>0</v>
      </c>
      <c r="L50" s="110"/>
    </row>
    <row r="51" spans="1:12" ht="12.75" customHeight="1" x14ac:dyDescent="0.2">
      <c r="A51" s="126"/>
      <c r="B51" s="52" t="str">
        <f>'6-month history'!B52</f>
        <v>Snow Removal</v>
      </c>
      <c r="C51" s="58">
        <f>'6-month history'!I79</f>
        <v>0</v>
      </c>
      <c r="D51" s="59">
        <f t="shared" si="5"/>
        <v>0</v>
      </c>
      <c r="E51" s="55"/>
      <c r="F51" s="60">
        <v>0</v>
      </c>
      <c r="G51" s="61">
        <f t="shared" si="6"/>
        <v>0</v>
      </c>
      <c r="H51" s="58">
        <v>0</v>
      </c>
      <c r="I51" s="59">
        <f t="shared" si="7"/>
        <v>0</v>
      </c>
      <c r="J51" s="60">
        <v>0</v>
      </c>
      <c r="K51" s="61">
        <f t="shared" si="4"/>
        <v>0</v>
      </c>
      <c r="L51" s="110"/>
    </row>
    <row r="52" spans="1:12" ht="12.75" customHeight="1" x14ac:dyDescent="0.2">
      <c r="A52" s="126"/>
      <c r="B52" s="52" t="str">
        <f>'6-month history'!B53</f>
        <v>Lawn Care</v>
      </c>
      <c r="C52" s="58">
        <f>'6-month history'!I83</f>
        <v>0</v>
      </c>
      <c r="D52" s="59">
        <f t="shared" si="5"/>
        <v>0</v>
      </c>
      <c r="E52" s="55"/>
      <c r="F52" s="60">
        <v>0</v>
      </c>
      <c r="G52" s="61">
        <f t="shared" si="6"/>
        <v>0</v>
      </c>
      <c r="H52" s="58">
        <v>0</v>
      </c>
      <c r="I52" s="59">
        <f t="shared" si="7"/>
        <v>0</v>
      </c>
      <c r="J52" s="60">
        <v>0</v>
      </c>
      <c r="K52" s="61">
        <f t="shared" si="4"/>
        <v>0</v>
      </c>
      <c r="L52" s="110"/>
    </row>
    <row r="53" spans="1:12" ht="12.75" customHeight="1" x14ac:dyDescent="0.2">
      <c r="A53" s="126"/>
      <c r="B53" s="52" t="str">
        <f>'6-month history'!B54</f>
        <v>House Cleaning</v>
      </c>
      <c r="C53" s="58">
        <f>'6-month history'!I84</f>
        <v>0</v>
      </c>
      <c r="D53" s="59">
        <f t="shared" si="5"/>
        <v>0</v>
      </c>
      <c r="E53" s="55"/>
      <c r="F53" s="60">
        <v>0</v>
      </c>
      <c r="G53" s="61">
        <f t="shared" si="6"/>
        <v>0</v>
      </c>
      <c r="H53" s="58">
        <v>0</v>
      </c>
      <c r="I53" s="59">
        <f t="shared" si="7"/>
        <v>0</v>
      </c>
      <c r="J53" s="60">
        <v>0</v>
      </c>
      <c r="K53" s="61">
        <f t="shared" si="4"/>
        <v>0</v>
      </c>
      <c r="L53" s="110"/>
    </row>
    <row r="54" spans="1:12" ht="12.75" customHeight="1" x14ac:dyDescent="0.2">
      <c r="A54" s="126"/>
      <c r="B54" s="52" t="str">
        <f>'6-month history'!B55</f>
        <v>House Maintenance &amp; Repair</v>
      </c>
      <c r="C54" s="58">
        <f>'6-month history'!I85</f>
        <v>0</v>
      </c>
      <c r="D54" s="59">
        <f t="shared" si="5"/>
        <v>0</v>
      </c>
      <c r="E54" s="55"/>
      <c r="F54" s="60">
        <v>0</v>
      </c>
      <c r="G54" s="61">
        <f t="shared" si="6"/>
        <v>0</v>
      </c>
      <c r="H54" s="58">
        <v>0</v>
      </c>
      <c r="I54" s="59">
        <f t="shared" si="7"/>
        <v>0</v>
      </c>
      <c r="J54" s="60">
        <v>0</v>
      </c>
      <c r="K54" s="61">
        <f t="shared" si="4"/>
        <v>0</v>
      </c>
      <c r="L54" s="110"/>
    </row>
    <row r="55" spans="1:12" ht="12.75" customHeight="1" x14ac:dyDescent="0.2">
      <c r="A55" s="126"/>
      <c r="B55" s="52" t="str">
        <f>'6-month history'!B56</f>
        <v>Home Décor/Furnishings</v>
      </c>
      <c r="C55" s="58">
        <f>'6-month history'!I86</f>
        <v>0</v>
      </c>
      <c r="D55" s="59">
        <f t="shared" si="5"/>
        <v>0</v>
      </c>
      <c r="E55" s="55"/>
      <c r="F55" s="60">
        <v>0</v>
      </c>
      <c r="G55" s="61">
        <f t="shared" si="6"/>
        <v>0</v>
      </c>
      <c r="H55" s="58">
        <v>0</v>
      </c>
      <c r="I55" s="59">
        <f t="shared" si="7"/>
        <v>0</v>
      </c>
      <c r="J55" s="60">
        <v>0</v>
      </c>
      <c r="K55" s="61">
        <f t="shared" si="4"/>
        <v>0</v>
      </c>
      <c r="L55" s="110"/>
    </row>
    <row r="56" spans="1:12" ht="12.75" customHeight="1" x14ac:dyDescent="0.2">
      <c r="A56" s="126"/>
      <c r="B56" s="52" t="str">
        <f>'6-month history'!B57</f>
        <v>Misc.</v>
      </c>
      <c r="C56" s="58">
        <f>'6-month history'!I87</f>
        <v>0</v>
      </c>
      <c r="D56" s="59">
        <f t="shared" si="5"/>
        <v>0</v>
      </c>
      <c r="E56" s="55"/>
      <c r="F56" s="60">
        <v>0</v>
      </c>
      <c r="G56" s="61">
        <f t="shared" si="6"/>
        <v>0</v>
      </c>
      <c r="H56" s="58">
        <v>0</v>
      </c>
      <c r="I56" s="59">
        <f t="shared" si="7"/>
        <v>0</v>
      </c>
      <c r="J56" s="60">
        <v>0</v>
      </c>
      <c r="K56" s="61">
        <f t="shared" si="4"/>
        <v>0</v>
      </c>
      <c r="L56" s="110"/>
    </row>
    <row r="57" spans="1:12" ht="12.75" customHeight="1" thickBot="1" x14ac:dyDescent="0.25">
      <c r="A57" s="126"/>
      <c r="B57" s="52" t="str">
        <f>'6-month history'!B58</f>
        <v>Misc.</v>
      </c>
      <c r="C57" s="62">
        <f>'6-month history'!I89</f>
        <v>0</v>
      </c>
      <c r="D57" s="63">
        <f t="shared" si="5"/>
        <v>0</v>
      </c>
      <c r="E57" s="64"/>
      <c r="F57" s="65">
        <v>0</v>
      </c>
      <c r="G57" s="66">
        <f t="shared" si="6"/>
        <v>0</v>
      </c>
      <c r="H57" s="62">
        <v>0</v>
      </c>
      <c r="I57" s="63">
        <f t="shared" si="7"/>
        <v>0</v>
      </c>
      <c r="J57" s="65">
        <v>0</v>
      </c>
      <c r="K57" s="66">
        <f t="shared" si="4"/>
        <v>0</v>
      </c>
      <c r="L57" s="110"/>
    </row>
    <row r="58" spans="1:12" ht="12.75" customHeight="1" x14ac:dyDescent="0.2">
      <c r="A58" s="107"/>
      <c r="C58" s="24">
        <f>SUM(C35:C57)</f>
        <v>0</v>
      </c>
      <c r="D58" s="24">
        <f>C58*12</f>
        <v>0</v>
      </c>
      <c r="E58" s="33"/>
      <c r="F58" s="24">
        <f>SUM(F35:F57)</f>
        <v>0</v>
      </c>
      <c r="G58" s="24">
        <f>F58*12</f>
        <v>0</v>
      </c>
      <c r="H58" s="24">
        <f>SUM(H35:H57)</f>
        <v>0</v>
      </c>
      <c r="I58" s="13">
        <f t="shared" si="7"/>
        <v>0</v>
      </c>
      <c r="J58" s="24">
        <f>SUM(J35:J57)</f>
        <v>0</v>
      </c>
      <c r="K58" s="13">
        <f t="shared" si="4"/>
        <v>0</v>
      </c>
      <c r="L58" s="108"/>
    </row>
    <row r="59" spans="1:12" ht="12.75" customHeight="1" thickBot="1" x14ac:dyDescent="0.25">
      <c r="A59" s="3" t="s">
        <v>144</v>
      </c>
      <c r="E59" s="32"/>
      <c r="L59" s="109"/>
    </row>
    <row r="60" spans="1:12" ht="12.75" customHeight="1" x14ac:dyDescent="0.2">
      <c r="B60" s="52" t="str">
        <f>'6-month history'!B61</f>
        <v>Groceries (from grocery stores)</v>
      </c>
      <c r="C60" s="53">
        <f>'6-month history'!I61</f>
        <v>0</v>
      </c>
      <c r="D60" s="54">
        <f>C60*12</f>
        <v>0</v>
      </c>
      <c r="E60" s="55"/>
      <c r="F60" s="56">
        <v>0</v>
      </c>
      <c r="G60" s="57">
        <f>F60*12</f>
        <v>0</v>
      </c>
      <c r="H60" s="53">
        <v>0</v>
      </c>
      <c r="I60" s="54">
        <f>H60*12</f>
        <v>0</v>
      </c>
      <c r="J60" s="56">
        <v>0</v>
      </c>
      <c r="K60" s="57">
        <f t="shared" ref="K60:K73" si="8">J60*12</f>
        <v>0</v>
      </c>
      <c r="L60" s="143"/>
    </row>
    <row r="61" spans="1:12" ht="12.75" customHeight="1" x14ac:dyDescent="0.2">
      <c r="B61" s="52" t="str">
        <f>'6-month history'!B62</f>
        <v>Sam's Club/Costco</v>
      </c>
      <c r="C61" s="58">
        <f>'6-month history'!I62</f>
        <v>0</v>
      </c>
      <c r="D61" s="59">
        <f t="shared" ref="D61" si="9">C61*12</f>
        <v>0</v>
      </c>
      <c r="E61" s="55"/>
      <c r="F61" s="60">
        <v>0</v>
      </c>
      <c r="G61" s="61">
        <f t="shared" ref="G61" si="10">F61*12</f>
        <v>0</v>
      </c>
      <c r="H61" s="58">
        <v>0</v>
      </c>
      <c r="I61" s="59">
        <f t="shared" ref="I61" si="11">H61*12</f>
        <v>0</v>
      </c>
      <c r="J61" s="60">
        <v>0</v>
      </c>
      <c r="K61" s="61">
        <f t="shared" si="8"/>
        <v>0</v>
      </c>
      <c r="L61" s="143"/>
    </row>
    <row r="62" spans="1:12" x14ac:dyDescent="0.2">
      <c r="B62" s="52" t="str">
        <f>'6-month history'!B63</f>
        <v>Target/Walmart</v>
      </c>
      <c r="C62" s="58">
        <f>'6-month history'!I63</f>
        <v>0</v>
      </c>
      <c r="D62" s="59">
        <f>C62*12</f>
        <v>0</v>
      </c>
      <c r="E62" s="55"/>
      <c r="F62" s="60">
        <v>0</v>
      </c>
      <c r="G62" s="61">
        <f>F62*12</f>
        <v>0</v>
      </c>
      <c r="H62" s="58">
        <v>0</v>
      </c>
      <c r="I62" s="59">
        <f>H62*12</f>
        <v>0</v>
      </c>
      <c r="J62" s="60">
        <v>0</v>
      </c>
      <c r="K62" s="61">
        <f t="shared" si="8"/>
        <v>0</v>
      </c>
      <c r="L62" s="110"/>
    </row>
    <row r="63" spans="1:12" x14ac:dyDescent="0.2">
      <c r="B63" s="52" t="str">
        <f>'6-month history'!B64</f>
        <v>Amazon</v>
      </c>
      <c r="C63" s="58">
        <f>'6-month history'!I64</f>
        <v>0</v>
      </c>
      <c r="D63" s="59">
        <f>C63*12</f>
        <v>0</v>
      </c>
      <c r="E63" s="55"/>
      <c r="F63" s="60">
        <v>0</v>
      </c>
      <c r="G63" s="61">
        <f>F63*12</f>
        <v>0</v>
      </c>
      <c r="H63" s="58">
        <v>0</v>
      </c>
      <c r="I63" s="59">
        <f>H63*12</f>
        <v>0</v>
      </c>
      <c r="J63" s="60">
        <v>0</v>
      </c>
      <c r="K63" s="61">
        <f t="shared" si="8"/>
        <v>0</v>
      </c>
      <c r="L63" s="110"/>
    </row>
    <row r="64" spans="1:12" ht="12.75" customHeight="1" x14ac:dyDescent="0.2">
      <c r="B64" s="52" t="str">
        <f>'6-month history'!B65</f>
        <v>Household Supplies (not included in above)</v>
      </c>
      <c r="C64" s="58">
        <f>'6-month history'!I65</f>
        <v>0</v>
      </c>
      <c r="D64" s="59">
        <f>C64*12</f>
        <v>0</v>
      </c>
      <c r="E64" s="55"/>
      <c r="F64" s="60">
        <v>0</v>
      </c>
      <c r="G64" s="61">
        <f>F64*12</f>
        <v>0</v>
      </c>
      <c r="H64" s="58">
        <v>0</v>
      </c>
      <c r="I64" s="59">
        <f>H64*12</f>
        <v>0</v>
      </c>
      <c r="J64" s="60">
        <v>0</v>
      </c>
      <c r="K64" s="61">
        <f t="shared" si="8"/>
        <v>0</v>
      </c>
      <c r="L64" s="110"/>
    </row>
    <row r="65" spans="1:12" ht="12.75" customHeight="1" x14ac:dyDescent="0.2">
      <c r="B65" s="52" t="str">
        <f>'6-month history'!B66</f>
        <v>Dining Out</v>
      </c>
      <c r="C65" s="58">
        <f>'6-month history'!I66</f>
        <v>0</v>
      </c>
      <c r="D65" s="59">
        <f>C65*12</f>
        <v>0</v>
      </c>
      <c r="E65" s="55"/>
      <c r="F65" s="60">
        <v>0</v>
      </c>
      <c r="G65" s="61">
        <f>F65*12</f>
        <v>0</v>
      </c>
      <c r="H65" s="58">
        <v>0</v>
      </c>
      <c r="I65" s="59">
        <f>H65*12</f>
        <v>0</v>
      </c>
      <c r="J65" s="60">
        <v>0</v>
      </c>
      <c r="K65" s="61">
        <f t="shared" si="8"/>
        <v>0</v>
      </c>
      <c r="L65" s="110"/>
    </row>
    <row r="66" spans="1:12" ht="12.75" customHeight="1" x14ac:dyDescent="0.2">
      <c r="B66" s="52" t="str">
        <f>'6-month history'!B67</f>
        <v>Liquor</v>
      </c>
      <c r="C66" s="58">
        <f>'6-month history'!I67</f>
        <v>0</v>
      </c>
      <c r="D66" s="59">
        <f t="shared" ref="D66:D88" si="12">C66*12</f>
        <v>0</v>
      </c>
      <c r="E66" s="55"/>
      <c r="F66" s="60">
        <v>0</v>
      </c>
      <c r="G66" s="61">
        <f t="shared" ref="G66:G88" si="13">F66*12</f>
        <v>0</v>
      </c>
      <c r="H66" s="58">
        <v>0</v>
      </c>
      <c r="I66" s="59">
        <f t="shared" ref="I66:I88" si="14">H66*12</f>
        <v>0</v>
      </c>
      <c r="J66" s="60">
        <v>0</v>
      </c>
      <c r="K66" s="61">
        <f t="shared" si="8"/>
        <v>0</v>
      </c>
      <c r="L66" s="110"/>
    </row>
    <row r="67" spans="1:12" ht="12.75" customHeight="1" x14ac:dyDescent="0.2">
      <c r="B67" s="52" t="str">
        <f>'6-month history'!B68</f>
        <v>Dry Cleaning/Tailor</v>
      </c>
      <c r="C67" s="58">
        <f>'6-month history'!I68</f>
        <v>0</v>
      </c>
      <c r="D67" s="59">
        <f>C67*12</f>
        <v>0</v>
      </c>
      <c r="E67" s="55"/>
      <c r="F67" s="60">
        <v>0</v>
      </c>
      <c r="G67" s="61">
        <f>F67*12</f>
        <v>0</v>
      </c>
      <c r="H67" s="58">
        <v>0</v>
      </c>
      <c r="I67" s="59">
        <f>H67*12</f>
        <v>0</v>
      </c>
      <c r="J67" s="60">
        <v>0</v>
      </c>
      <c r="K67" s="61">
        <f t="shared" si="8"/>
        <v>0</v>
      </c>
      <c r="L67" s="110"/>
    </row>
    <row r="68" spans="1:12" ht="12.75" customHeight="1" x14ac:dyDescent="0.2">
      <c r="B68" s="52" t="str">
        <f>'6-month history'!B69</f>
        <v>Pet Expenses</v>
      </c>
      <c r="C68" s="58">
        <f>'6-month history'!I69</f>
        <v>0</v>
      </c>
      <c r="D68" s="59">
        <f>C68*12</f>
        <v>0</v>
      </c>
      <c r="E68" s="55"/>
      <c r="F68" s="60">
        <v>0</v>
      </c>
      <c r="G68" s="61">
        <f>F68*12</f>
        <v>0</v>
      </c>
      <c r="H68" s="58">
        <v>0</v>
      </c>
      <c r="I68" s="59">
        <f>H68*12</f>
        <v>0</v>
      </c>
      <c r="J68" s="60">
        <v>0</v>
      </c>
      <c r="K68" s="61">
        <f t="shared" si="8"/>
        <v>0</v>
      </c>
      <c r="L68" s="110"/>
    </row>
    <row r="69" spans="1:12" ht="12.75" customHeight="1" x14ac:dyDescent="0.2">
      <c r="B69" s="52" t="str">
        <f>'6-month history'!B70</f>
        <v>Holiday Gifts</v>
      </c>
      <c r="C69" s="58">
        <f>'6-month history'!I70</f>
        <v>0</v>
      </c>
      <c r="D69" s="59">
        <f>C69*12</f>
        <v>0</v>
      </c>
      <c r="E69" s="55"/>
      <c r="F69" s="60">
        <v>0</v>
      </c>
      <c r="G69" s="61">
        <f>F69*12</f>
        <v>0</v>
      </c>
      <c r="H69" s="58">
        <v>0</v>
      </c>
      <c r="I69" s="59">
        <f>H69*12</f>
        <v>0</v>
      </c>
      <c r="J69" s="60">
        <v>0</v>
      </c>
      <c r="K69" s="61">
        <f t="shared" si="8"/>
        <v>0</v>
      </c>
      <c r="L69" s="110"/>
    </row>
    <row r="70" spans="1:12" ht="12.75" customHeight="1" x14ac:dyDescent="0.2">
      <c r="B70" s="52" t="str">
        <f>'6-month history'!B71</f>
        <v>Misc. Gifts (Birthday's, Weddings, etc.)</v>
      </c>
      <c r="C70" s="58">
        <f>'6-month history'!I71</f>
        <v>0</v>
      </c>
      <c r="D70" s="59">
        <f t="shared" si="12"/>
        <v>0</v>
      </c>
      <c r="E70" s="55"/>
      <c r="F70" s="60">
        <v>0</v>
      </c>
      <c r="G70" s="61">
        <f t="shared" si="13"/>
        <v>0</v>
      </c>
      <c r="H70" s="58">
        <v>0</v>
      </c>
      <c r="I70" s="59">
        <f t="shared" si="14"/>
        <v>0</v>
      </c>
      <c r="J70" s="60">
        <v>0</v>
      </c>
      <c r="K70" s="61">
        <f t="shared" si="8"/>
        <v>0</v>
      </c>
      <c r="L70" s="110"/>
    </row>
    <row r="71" spans="1:12" ht="12.75" customHeight="1" x14ac:dyDescent="0.2">
      <c r="B71" s="52" t="str">
        <f>'6-month history'!B72</f>
        <v>Cell Phone</v>
      </c>
      <c r="C71" s="58">
        <f>'6-month history'!I72</f>
        <v>0</v>
      </c>
      <c r="D71" s="59">
        <f t="shared" si="12"/>
        <v>0</v>
      </c>
      <c r="E71" s="55"/>
      <c r="F71" s="60">
        <v>0</v>
      </c>
      <c r="G71" s="61">
        <f t="shared" si="13"/>
        <v>0</v>
      </c>
      <c r="H71" s="58">
        <v>0</v>
      </c>
      <c r="I71" s="59">
        <f t="shared" si="14"/>
        <v>0</v>
      </c>
      <c r="J71" s="60">
        <v>0</v>
      </c>
      <c r="K71" s="61">
        <f t="shared" si="8"/>
        <v>0</v>
      </c>
      <c r="L71" s="110"/>
    </row>
    <row r="72" spans="1:12" ht="12.75" customHeight="1" x14ac:dyDescent="0.2">
      <c r="B72" s="52" t="str">
        <f>'6-month history'!B73</f>
        <v>Misc.</v>
      </c>
      <c r="C72" s="58">
        <f>'6-month history'!I73</f>
        <v>0</v>
      </c>
      <c r="D72" s="59">
        <f t="shared" si="12"/>
        <v>0</v>
      </c>
      <c r="E72" s="55"/>
      <c r="F72" s="60">
        <v>0</v>
      </c>
      <c r="G72" s="61">
        <f t="shared" si="13"/>
        <v>0</v>
      </c>
      <c r="H72" s="58">
        <v>0</v>
      </c>
      <c r="I72" s="59">
        <f t="shared" si="14"/>
        <v>0</v>
      </c>
      <c r="J72" s="60">
        <v>0</v>
      </c>
      <c r="K72" s="61">
        <f t="shared" si="8"/>
        <v>0</v>
      </c>
      <c r="L72" s="110"/>
    </row>
    <row r="73" spans="1:12" ht="12.75" customHeight="1" thickBot="1" x14ac:dyDescent="0.25">
      <c r="B73" s="52" t="str">
        <f>'6-month history'!B74</f>
        <v>Misc.</v>
      </c>
      <c r="C73" s="62">
        <f>'6-month history'!I74</f>
        <v>0</v>
      </c>
      <c r="D73" s="63">
        <f t="shared" si="12"/>
        <v>0</v>
      </c>
      <c r="E73" s="55"/>
      <c r="F73" s="65">
        <v>0</v>
      </c>
      <c r="G73" s="66">
        <f t="shared" si="13"/>
        <v>0</v>
      </c>
      <c r="H73" s="62">
        <v>0</v>
      </c>
      <c r="I73" s="63">
        <f t="shared" si="14"/>
        <v>0</v>
      </c>
      <c r="J73" s="65">
        <v>0</v>
      </c>
      <c r="K73" s="66">
        <f t="shared" si="8"/>
        <v>0</v>
      </c>
      <c r="L73" s="125"/>
    </row>
    <row r="74" spans="1:12" ht="12.75" customHeight="1" x14ac:dyDescent="0.2">
      <c r="B74" s="121"/>
      <c r="C74" s="122">
        <f>SUM(C60:C73)</f>
        <v>0</v>
      </c>
      <c r="D74" s="122">
        <f t="shared" ref="D74:K74" si="15">SUM(D60:D73)</f>
        <v>0</v>
      </c>
      <c r="E74" s="141">
        <f t="shared" si="15"/>
        <v>0</v>
      </c>
      <c r="F74" s="122">
        <f t="shared" si="15"/>
        <v>0</v>
      </c>
      <c r="G74" s="122">
        <f t="shared" si="15"/>
        <v>0</v>
      </c>
      <c r="H74" s="122">
        <f>SUM(H60:H73)</f>
        <v>0</v>
      </c>
      <c r="I74" s="122">
        <f t="shared" si="15"/>
        <v>0</v>
      </c>
      <c r="J74" s="122">
        <f t="shared" si="15"/>
        <v>0</v>
      </c>
      <c r="K74" s="122">
        <f t="shared" si="15"/>
        <v>0</v>
      </c>
      <c r="L74" s="123"/>
    </row>
    <row r="75" spans="1:12" ht="12.75" customHeight="1" thickBot="1" x14ac:dyDescent="0.25">
      <c r="A75" s="3" t="s">
        <v>145</v>
      </c>
      <c r="B75" s="121"/>
      <c r="C75" s="122"/>
      <c r="D75" s="122"/>
      <c r="E75" s="124"/>
      <c r="F75" s="122"/>
      <c r="G75" s="122"/>
      <c r="H75" s="122"/>
      <c r="I75" s="122"/>
      <c r="J75" s="122"/>
      <c r="K75" s="122"/>
      <c r="L75" s="123"/>
    </row>
    <row r="76" spans="1:12" ht="12.75" customHeight="1" x14ac:dyDescent="0.2">
      <c r="B76" s="52" t="str">
        <f>'6-month history'!B77</f>
        <v>Clothing</v>
      </c>
      <c r="C76" s="53">
        <f>'6-month history'!I77</f>
        <v>0</v>
      </c>
      <c r="D76" s="54">
        <f>C76*12</f>
        <v>0</v>
      </c>
      <c r="E76" s="120"/>
      <c r="F76" s="56">
        <v>0</v>
      </c>
      <c r="G76" s="57">
        <f>F76*12</f>
        <v>0</v>
      </c>
      <c r="H76" s="53">
        <v>0</v>
      </c>
      <c r="I76" s="54">
        <f>H76*12</f>
        <v>0</v>
      </c>
      <c r="J76" s="56">
        <v>0</v>
      </c>
      <c r="K76" s="57">
        <f t="shared" ref="K76:K88" si="16">J76*12</f>
        <v>0</v>
      </c>
      <c r="L76" s="144"/>
    </row>
    <row r="77" spans="1:12" ht="12.75" customHeight="1" x14ac:dyDescent="0.2">
      <c r="B77" s="83" t="str">
        <f>'6-month history'!B78</f>
        <v>Personal Care/Haircuts</v>
      </c>
      <c r="C77" s="105">
        <f>'6-month history'!I78</f>
        <v>0</v>
      </c>
      <c r="D77" s="59">
        <f>C77*12</f>
        <v>0</v>
      </c>
      <c r="E77" s="55"/>
      <c r="F77" s="60">
        <v>0</v>
      </c>
      <c r="G77" s="61">
        <f>F77*12</f>
        <v>0</v>
      </c>
      <c r="H77" s="58">
        <v>0</v>
      </c>
      <c r="I77" s="59">
        <f>H77*12</f>
        <v>0</v>
      </c>
      <c r="J77" s="60">
        <v>0</v>
      </c>
      <c r="K77" s="61">
        <f t="shared" si="16"/>
        <v>0</v>
      </c>
      <c r="L77" s="110"/>
    </row>
    <row r="78" spans="1:12" ht="12.75" customHeight="1" x14ac:dyDescent="0.2">
      <c r="B78" s="83" t="str">
        <f>'6-month history'!B79</f>
        <v>Memberships/Clubs</v>
      </c>
      <c r="C78" s="105">
        <f>'6-month history'!I79</f>
        <v>0</v>
      </c>
      <c r="D78" s="59">
        <f t="shared" si="12"/>
        <v>0</v>
      </c>
      <c r="E78" s="55"/>
      <c r="F78" s="60">
        <v>0</v>
      </c>
      <c r="G78" s="61">
        <f t="shared" si="13"/>
        <v>0</v>
      </c>
      <c r="H78" s="58">
        <v>0</v>
      </c>
      <c r="I78" s="59">
        <f t="shared" si="14"/>
        <v>0</v>
      </c>
      <c r="J78" s="60">
        <v>0</v>
      </c>
      <c r="K78" s="61">
        <f t="shared" si="16"/>
        <v>0</v>
      </c>
      <c r="L78" s="110"/>
    </row>
    <row r="79" spans="1:12" ht="12.75" customHeight="1" x14ac:dyDescent="0.2">
      <c r="B79" s="83" t="str">
        <f>'6-month history'!B80</f>
        <v>Small Electronics (iPad, phone, tv, etc.)</v>
      </c>
      <c r="C79" s="105">
        <f>'6-month history'!I80</f>
        <v>0</v>
      </c>
      <c r="D79" s="59">
        <f t="shared" si="12"/>
        <v>0</v>
      </c>
      <c r="E79" s="55"/>
      <c r="F79" s="60">
        <v>0</v>
      </c>
      <c r="G79" s="61">
        <f t="shared" si="13"/>
        <v>0</v>
      </c>
      <c r="H79" s="58">
        <v>0</v>
      </c>
      <c r="I79" s="59">
        <f t="shared" si="14"/>
        <v>0</v>
      </c>
      <c r="J79" s="60">
        <v>0</v>
      </c>
      <c r="K79" s="61">
        <f t="shared" si="16"/>
        <v>0</v>
      </c>
      <c r="L79" s="110"/>
    </row>
    <row r="80" spans="1:12" ht="12.75" customHeight="1" x14ac:dyDescent="0.2">
      <c r="B80" s="83" t="str">
        <f>'6-month history'!B81</f>
        <v>Computer/Home Office Expenses</v>
      </c>
      <c r="C80" s="105">
        <f>'6-month history'!I81</f>
        <v>0</v>
      </c>
      <c r="D80" s="59">
        <f t="shared" si="12"/>
        <v>0</v>
      </c>
      <c r="E80" s="55"/>
      <c r="F80" s="60">
        <v>0</v>
      </c>
      <c r="G80" s="61">
        <f t="shared" si="13"/>
        <v>0</v>
      </c>
      <c r="H80" s="58">
        <v>0</v>
      </c>
      <c r="I80" s="59">
        <f t="shared" si="14"/>
        <v>0</v>
      </c>
      <c r="J80" s="60">
        <v>0</v>
      </c>
      <c r="K80" s="61">
        <f t="shared" si="16"/>
        <v>0</v>
      </c>
      <c r="L80" s="110"/>
    </row>
    <row r="81" spans="1:12" ht="12.75" customHeight="1" x14ac:dyDescent="0.2">
      <c r="B81" s="83" t="str">
        <f>'6-month history'!B82</f>
        <v>Newspapers/Periodicals/Books/Kindle/Nook</v>
      </c>
      <c r="C81" s="105">
        <f>'6-month history'!I82</f>
        <v>0</v>
      </c>
      <c r="D81" s="59">
        <f t="shared" si="12"/>
        <v>0</v>
      </c>
      <c r="E81" s="55"/>
      <c r="F81" s="60">
        <v>0</v>
      </c>
      <c r="G81" s="61">
        <f t="shared" si="13"/>
        <v>0</v>
      </c>
      <c r="H81" s="58">
        <v>0</v>
      </c>
      <c r="I81" s="59">
        <f t="shared" si="14"/>
        <v>0</v>
      </c>
      <c r="J81" s="60">
        <v>0</v>
      </c>
      <c r="K81" s="61">
        <f t="shared" si="16"/>
        <v>0</v>
      </c>
      <c r="L81" s="110"/>
    </row>
    <row r="82" spans="1:12" ht="12.75" customHeight="1" x14ac:dyDescent="0.2">
      <c r="B82" s="83" t="str">
        <f>'6-month history'!B83</f>
        <v>Entertainment (Movies, iTunes, Netflix, Hulu, etc.)</v>
      </c>
      <c r="C82" s="105">
        <f>'6-month history'!I83</f>
        <v>0</v>
      </c>
      <c r="D82" s="59">
        <f t="shared" si="12"/>
        <v>0</v>
      </c>
      <c r="E82" s="55"/>
      <c r="F82" s="60">
        <v>0</v>
      </c>
      <c r="G82" s="61">
        <f t="shared" si="13"/>
        <v>0</v>
      </c>
      <c r="H82" s="58">
        <v>0</v>
      </c>
      <c r="I82" s="59">
        <f t="shared" si="14"/>
        <v>0</v>
      </c>
      <c r="J82" s="60">
        <v>0</v>
      </c>
      <c r="K82" s="61">
        <f t="shared" si="16"/>
        <v>0</v>
      </c>
      <c r="L82" s="110"/>
    </row>
    <row r="83" spans="1:12" ht="12.75" customHeight="1" x14ac:dyDescent="0.2">
      <c r="B83" s="83" t="str">
        <f>'6-month history'!B84</f>
        <v>Entertainment (Concerts, Sporting Events, Theater, etc.)</v>
      </c>
      <c r="C83" s="105">
        <f>'6-month history'!I84</f>
        <v>0</v>
      </c>
      <c r="D83" s="59">
        <f t="shared" si="12"/>
        <v>0</v>
      </c>
      <c r="E83" s="55">
        <v>0</v>
      </c>
      <c r="F83" s="60">
        <v>0</v>
      </c>
      <c r="G83" s="61">
        <f t="shared" si="13"/>
        <v>0</v>
      </c>
      <c r="H83" s="58">
        <v>0</v>
      </c>
      <c r="I83" s="59">
        <f t="shared" si="14"/>
        <v>0</v>
      </c>
      <c r="J83" s="60">
        <v>0</v>
      </c>
      <c r="K83" s="61">
        <f t="shared" si="16"/>
        <v>0</v>
      </c>
      <c r="L83" s="110"/>
    </row>
    <row r="84" spans="1:12" ht="12.75" customHeight="1" x14ac:dyDescent="0.2">
      <c r="B84" s="83" t="str">
        <f>'6-month history'!B85</f>
        <v>Sports/Recreation/Hobbies</v>
      </c>
      <c r="C84" s="105">
        <f>'6-month history'!I85</f>
        <v>0</v>
      </c>
      <c r="D84" s="59">
        <f t="shared" si="12"/>
        <v>0</v>
      </c>
      <c r="E84" s="55"/>
      <c r="F84" s="60">
        <v>0</v>
      </c>
      <c r="G84" s="61">
        <f t="shared" ref="G84:G86" si="17">F84*12</f>
        <v>0</v>
      </c>
      <c r="H84" s="58">
        <v>0</v>
      </c>
      <c r="I84" s="59">
        <f t="shared" ref="I84:I86" si="18">H84*12</f>
        <v>0</v>
      </c>
      <c r="J84" s="60">
        <v>0</v>
      </c>
      <c r="K84" s="61">
        <f t="shared" si="16"/>
        <v>0</v>
      </c>
      <c r="L84" s="110"/>
    </row>
    <row r="85" spans="1:12" ht="12.75" customHeight="1" x14ac:dyDescent="0.2">
      <c r="B85" s="83" t="str">
        <f>'6-month history'!B86</f>
        <v>Travel Expenses</v>
      </c>
      <c r="C85" s="105">
        <f>'6-month history'!I86</f>
        <v>0</v>
      </c>
      <c r="D85" s="59">
        <f t="shared" si="12"/>
        <v>0</v>
      </c>
      <c r="E85" s="55"/>
      <c r="F85" s="60">
        <v>0</v>
      </c>
      <c r="G85" s="61">
        <f t="shared" si="17"/>
        <v>0</v>
      </c>
      <c r="H85" s="58">
        <v>0</v>
      </c>
      <c r="I85" s="59">
        <f t="shared" si="18"/>
        <v>0</v>
      </c>
      <c r="J85" s="60">
        <v>0</v>
      </c>
      <c r="K85" s="61">
        <f t="shared" si="16"/>
        <v>0</v>
      </c>
      <c r="L85" s="110"/>
    </row>
    <row r="86" spans="1:12" ht="12.75" customHeight="1" x14ac:dyDescent="0.2">
      <c r="B86" s="83" t="str">
        <f>'6-month history'!B87</f>
        <v>Cash/Misc.</v>
      </c>
      <c r="C86" s="105">
        <f>'6-month history'!I87</f>
        <v>0</v>
      </c>
      <c r="D86" s="59">
        <f t="shared" si="12"/>
        <v>0</v>
      </c>
      <c r="E86" s="55"/>
      <c r="F86" s="60">
        <v>0</v>
      </c>
      <c r="G86" s="61">
        <f t="shared" si="17"/>
        <v>0</v>
      </c>
      <c r="H86" s="58">
        <v>0</v>
      </c>
      <c r="I86" s="59">
        <f t="shared" si="18"/>
        <v>0</v>
      </c>
      <c r="J86" s="60">
        <v>0</v>
      </c>
      <c r="K86" s="61">
        <f t="shared" si="16"/>
        <v>0</v>
      </c>
      <c r="L86" s="110"/>
    </row>
    <row r="87" spans="1:12" ht="12.75" customHeight="1" x14ac:dyDescent="0.2">
      <c r="B87" s="83" t="str">
        <f>'6-month history'!B88</f>
        <v>Misc.</v>
      </c>
      <c r="C87" s="105">
        <f>'6-month history'!I88</f>
        <v>0</v>
      </c>
      <c r="D87" s="59">
        <f t="shared" si="12"/>
        <v>0</v>
      </c>
      <c r="E87" s="55"/>
      <c r="F87" s="60">
        <v>0</v>
      </c>
      <c r="G87" s="61">
        <f t="shared" ref="G87" si="19">F87*12</f>
        <v>0</v>
      </c>
      <c r="H87" s="58">
        <v>0</v>
      </c>
      <c r="I87" s="59">
        <f t="shared" ref="I87" si="20">H87*12</f>
        <v>0</v>
      </c>
      <c r="J87" s="60">
        <v>0</v>
      </c>
      <c r="K87" s="61">
        <f t="shared" si="16"/>
        <v>0</v>
      </c>
      <c r="L87" s="110"/>
    </row>
    <row r="88" spans="1:12" ht="12.75" customHeight="1" thickBot="1" x14ac:dyDescent="0.25">
      <c r="B88" s="83" t="str">
        <f>'6-month history'!B89</f>
        <v>Misc.</v>
      </c>
      <c r="C88" s="142">
        <f>'6-month history'!I89</f>
        <v>0</v>
      </c>
      <c r="D88" s="63">
        <f t="shared" si="12"/>
        <v>0</v>
      </c>
      <c r="E88" s="64"/>
      <c r="F88" s="65">
        <v>0</v>
      </c>
      <c r="G88" s="66">
        <f t="shared" si="13"/>
        <v>0</v>
      </c>
      <c r="H88" s="62">
        <v>0</v>
      </c>
      <c r="I88" s="63">
        <f t="shared" si="14"/>
        <v>0</v>
      </c>
      <c r="J88" s="65">
        <v>0</v>
      </c>
      <c r="K88" s="66">
        <f t="shared" si="16"/>
        <v>0</v>
      </c>
      <c r="L88" s="110"/>
    </row>
    <row r="89" spans="1:12" ht="12.75" customHeight="1" x14ac:dyDescent="0.2">
      <c r="C89" s="24">
        <f>SUM(C76:C88)</f>
        <v>0</v>
      </c>
      <c r="D89" s="24">
        <f t="shared" ref="D89:K89" si="21">SUM(D76:D88)</f>
        <v>0</v>
      </c>
      <c r="E89" s="145"/>
      <c r="F89" s="24">
        <f t="shared" si="21"/>
        <v>0</v>
      </c>
      <c r="G89" s="24">
        <f t="shared" si="21"/>
        <v>0</v>
      </c>
      <c r="H89" s="24">
        <f>SUM(H76:H88)</f>
        <v>0</v>
      </c>
      <c r="I89" s="24">
        <f t="shared" si="21"/>
        <v>0</v>
      </c>
      <c r="J89" s="24">
        <f t="shared" si="21"/>
        <v>0</v>
      </c>
      <c r="K89" s="24">
        <f t="shared" si="21"/>
        <v>0</v>
      </c>
      <c r="L89" s="108"/>
    </row>
    <row r="90" spans="1:12" ht="12.75" customHeight="1" thickBot="1" x14ac:dyDescent="0.25">
      <c r="A90" s="3" t="s">
        <v>131</v>
      </c>
      <c r="E90" s="32"/>
      <c r="L90" s="109"/>
    </row>
    <row r="91" spans="1:12" ht="12.75" customHeight="1" x14ac:dyDescent="0.2">
      <c r="B91" s="52" t="str">
        <f>'6-month history'!B92</f>
        <v>Loan Payments</v>
      </c>
      <c r="C91" s="53">
        <f>'6-month history'!I92</f>
        <v>0</v>
      </c>
      <c r="D91" s="54">
        <f>C91*12</f>
        <v>0</v>
      </c>
      <c r="E91" s="55"/>
      <c r="F91" s="56">
        <v>0</v>
      </c>
      <c r="G91" s="57">
        <f>F91*12</f>
        <v>0</v>
      </c>
      <c r="H91" s="53">
        <v>0</v>
      </c>
      <c r="I91" s="54">
        <f>H91*12</f>
        <v>0</v>
      </c>
      <c r="J91" s="56">
        <v>0</v>
      </c>
      <c r="K91" s="57">
        <f t="shared" ref="K91:K100" si="22">J91*12</f>
        <v>0</v>
      </c>
      <c r="L91" s="110"/>
    </row>
    <row r="92" spans="1:12" ht="12.75" customHeight="1" x14ac:dyDescent="0.2">
      <c r="B92" s="52" t="str">
        <f>'6-month history'!B93</f>
        <v>Lease Payments</v>
      </c>
      <c r="C92" s="58">
        <f>'6-month history'!I93</f>
        <v>0</v>
      </c>
      <c r="D92" s="59">
        <f t="shared" ref="D92:D99" si="23">C92*12</f>
        <v>0</v>
      </c>
      <c r="E92" s="55"/>
      <c r="F92" s="60">
        <v>0</v>
      </c>
      <c r="G92" s="61">
        <f t="shared" ref="G92:G99" si="24">F92*12</f>
        <v>0</v>
      </c>
      <c r="H92" s="58">
        <v>0</v>
      </c>
      <c r="I92" s="59">
        <f t="shared" ref="I92:I99" si="25">H92*12</f>
        <v>0</v>
      </c>
      <c r="J92" s="60">
        <v>0</v>
      </c>
      <c r="K92" s="61">
        <f t="shared" si="22"/>
        <v>0</v>
      </c>
      <c r="L92" s="110"/>
    </row>
    <row r="93" spans="1:12" ht="12.75" customHeight="1" x14ac:dyDescent="0.2">
      <c r="B93" s="52" t="str">
        <f>'6-month history'!B94</f>
        <v>Gas</v>
      </c>
      <c r="C93" s="58">
        <f>'6-month history'!I94</f>
        <v>0</v>
      </c>
      <c r="D93" s="59">
        <f t="shared" si="23"/>
        <v>0</v>
      </c>
      <c r="E93" s="55"/>
      <c r="F93" s="60">
        <v>0</v>
      </c>
      <c r="G93" s="61">
        <f t="shared" si="24"/>
        <v>0</v>
      </c>
      <c r="H93" s="58">
        <v>0</v>
      </c>
      <c r="I93" s="59">
        <f t="shared" si="25"/>
        <v>0</v>
      </c>
      <c r="J93" s="60">
        <v>0</v>
      </c>
      <c r="K93" s="61">
        <f t="shared" si="22"/>
        <v>0</v>
      </c>
      <c r="L93" s="110"/>
    </row>
    <row r="94" spans="1:12" ht="12.75" customHeight="1" x14ac:dyDescent="0.2">
      <c r="B94" s="52" t="str">
        <f>'6-month history'!B95</f>
        <v>Parking/Bus</v>
      </c>
      <c r="C94" s="58">
        <f>'6-month history'!I95</f>
        <v>0</v>
      </c>
      <c r="D94" s="59">
        <f t="shared" si="23"/>
        <v>0</v>
      </c>
      <c r="E94" s="55"/>
      <c r="F94" s="60">
        <v>0</v>
      </c>
      <c r="G94" s="61">
        <f t="shared" si="24"/>
        <v>0</v>
      </c>
      <c r="H94" s="58">
        <v>0</v>
      </c>
      <c r="I94" s="59">
        <f t="shared" si="25"/>
        <v>0</v>
      </c>
      <c r="J94" s="60">
        <v>0</v>
      </c>
      <c r="K94" s="61">
        <f t="shared" si="22"/>
        <v>0</v>
      </c>
      <c r="L94" s="110"/>
    </row>
    <row r="95" spans="1:12" ht="12.75" customHeight="1" x14ac:dyDescent="0.2">
      <c r="B95" s="52" t="str">
        <f>'6-month history'!B96</f>
        <v>Car Insurance</v>
      </c>
      <c r="C95" s="58">
        <f>'6-month history'!I96</f>
        <v>0</v>
      </c>
      <c r="D95" s="59">
        <f t="shared" si="23"/>
        <v>0</v>
      </c>
      <c r="E95" s="55"/>
      <c r="F95" s="60">
        <v>0</v>
      </c>
      <c r="G95" s="61">
        <f t="shared" si="24"/>
        <v>0</v>
      </c>
      <c r="H95" s="58">
        <v>0</v>
      </c>
      <c r="I95" s="59">
        <f t="shared" si="25"/>
        <v>0</v>
      </c>
      <c r="J95" s="60">
        <v>0</v>
      </c>
      <c r="K95" s="61">
        <f t="shared" si="22"/>
        <v>0</v>
      </c>
      <c r="L95" s="110"/>
    </row>
    <row r="96" spans="1:12" ht="12.75" customHeight="1" x14ac:dyDescent="0.2">
      <c r="B96" s="52" t="str">
        <f>'6-month history'!B97</f>
        <v>License</v>
      </c>
      <c r="C96" s="58">
        <f>'6-month history'!I97</f>
        <v>0</v>
      </c>
      <c r="D96" s="59">
        <f t="shared" si="23"/>
        <v>0</v>
      </c>
      <c r="E96" s="55"/>
      <c r="F96" s="60">
        <v>0</v>
      </c>
      <c r="G96" s="61">
        <f t="shared" si="24"/>
        <v>0</v>
      </c>
      <c r="H96" s="58">
        <v>0</v>
      </c>
      <c r="I96" s="59">
        <f t="shared" si="25"/>
        <v>0</v>
      </c>
      <c r="J96" s="60">
        <v>0</v>
      </c>
      <c r="K96" s="61">
        <f t="shared" si="22"/>
        <v>0</v>
      </c>
      <c r="L96" s="110"/>
    </row>
    <row r="97" spans="1:12" ht="12.75" customHeight="1" x14ac:dyDescent="0.2">
      <c r="B97" s="52" t="str">
        <f>'6-month history'!B98</f>
        <v>Maintenance/Repairs</v>
      </c>
      <c r="C97" s="58">
        <f>'6-month history'!I98</f>
        <v>0</v>
      </c>
      <c r="D97" s="59">
        <f t="shared" si="23"/>
        <v>0</v>
      </c>
      <c r="E97" s="55">
        <v>0</v>
      </c>
      <c r="F97" s="60">
        <v>0</v>
      </c>
      <c r="G97" s="61">
        <f t="shared" si="24"/>
        <v>0</v>
      </c>
      <c r="H97" s="58">
        <v>0</v>
      </c>
      <c r="I97" s="59">
        <f t="shared" si="25"/>
        <v>0</v>
      </c>
      <c r="J97" s="60">
        <v>0</v>
      </c>
      <c r="K97" s="61">
        <f t="shared" si="22"/>
        <v>0</v>
      </c>
      <c r="L97" s="110"/>
    </row>
    <row r="98" spans="1:12" ht="12.75" customHeight="1" x14ac:dyDescent="0.2">
      <c r="B98" s="52" t="str">
        <f>'6-month history'!B99</f>
        <v>Carwash/Detailing</v>
      </c>
      <c r="C98" s="58">
        <f>'6-month history'!I99</f>
        <v>0</v>
      </c>
      <c r="D98" s="59">
        <f t="shared" si="23"/>
        <v>0</v>
      </c>
      <c r="E98" s="67"/>
      <c r="F98" s="68">
        <v>0</v>
      </c>
      <c r="G98" s="61">
        <f t="shared" si="24"/>
        <v>0</v>
      </c>
      <c r="H98" s="69">
        <v>0</v>
      </c>
      <c r="I98" s="70">
        <f t="shared" si="25"/>
        <v>0</v>
      </c>
      <c r="J98" s="68">
        <v>0</v>
      </c>
      <c r="K98" s="71">
        <f t="shared" si="22"/>
        <v>0</v>
      </c>
      <c r="L98" s="110"/>
    </row>
    <row r="99" spans="1:12" ht="12.75" customHeight="1" thickBot="1" x14ac:dyDescent="0.25">
      <c r="B99" s="52" t="str">
        <f>'6-month history'!B100</f>
        <v>Misc.</v>
      </c>
      <c r="C99" s="62">
        <f>'6-month history'!I100</f>
        <v>0</v>
      </c>
      <c r="D99" s="63">
        <f t="shared" si="23"/>
        <v>0</v>
      </c>
      <c r="E99" s="64"/>
      <c r="F99" s="65">
        <v>0</v>
      </c>
      <c r="G99" s="66">
        <f t="shared" si="24"/>
        <v>0</v>
      </c>
      <c r="H99" s="62">
        <v>0</v>
      </c>
      <c r="I99" s="63">
        <f t="shared" si="25"/>
        <v>0</v>
      </c>
      <c r="J99" s="65">
        <v>0</v>
      </c>
      <c r="K99" s="66">
        <f t="shared" si="22"/>
        <v>0</v>
      </c>
      <c r="L99" s="110"/>
    </row>
    <row r="100" spans="1:12" ht="12.75" customHeight="1" x14ac:dyDescent="0.2">
      <c r="C100" s="24">
        <f>SUM(C91:C99)</f>
        <v>0</v>
      </c>
      <c r="D100" s="24">
        <f>C100*12</f>
        <v>0</v>
      </c>
      <c r="E100" s="34"/>
      <c r="F100" s="24">
        <f>SUM(F91:F99)</f>
        <v>0</v>
      </c>
      <c r="G100" s="24">
        <f>F100*12</f>
        <v>0</v>
      </c>
      <c r="H100" s="24">
        <f>SUM(H91:H99)</f>
        <v>0</v>
      </c>
      <c r="I100" s="24">
        <f>H100*12</f>
        <v>0</v>
      </c>
      <c r="J100" s="24">
        <f>SUM(J91:J99)</f>
        <v>0</v>
      </c>
      <c r="K100" s="24">
        <f t="shared" si="22"/>
        <v>0</v>
      </c>
      <c r="L100" s="108"/>
    </row>
    <row r="101" spans="1:12" ht="12.75" customHeight="1" thickBot="1" x14ac:dyDescent="0.25">
      <c r="A101" s="3" t="s">
        <v>132</v>
      </c>
      <c r="E101" s="35"/>
      <c r="L101" s="109"/>
    </row>
    <row r="102" spans="1:12" ht="12.75" customHeight="1" x14ac:dyDescent="0.2">
      <c r="B102" s="52" t="str">
        <f>'6-month history'!B103</f>
        <v xml:space="preserve">Credit Card:  </v>
      </c>
      <c r="C102" s="53">
        <f>'6-month history'!I103</f>
        <v>0</v>
      </c>
      <c r="D102" s="54">
        <f>C102*12</f>
        <v>0</v>
      </c>
      <c r="E102" s="72"/>
      <c r="F102" s="56">
        <v>0</v>
      </c>
      <c r="G102" s="57">
        <f>F102*12</f>
        <v>0</v>
      </c>
      <c r="H102" s="53">
        <v>0</v>
      </c>
      <c r="I102" s="54">
        <f>H102*12</f>
        <v>0</v>
      </c>
      <c r="J102" s="56">
        <v>0</v>
      </c>
      <c r="K102" s="57">
        <f t="shared" ref="K102:K111" si="26">J102*12</f>
        <v>0</v>
      </c>
      <c r="L102" s="110"/>
    </row>
    <row r="103" spans="1:12" ht="12.75" customHeight="1" x14ac:dyDescent="0.2">
      <c r="B103" s="52" t="str">
        <f>'6-month history'!B104</f>
        <v xml:space="preserve">   -</v>
      </c>
      <c r="C103" s="58">
        <f>'6-month history'!I104</f>
        <v>0</v>
      </c>
      <c r="D103" s="59">
        <f t="shared" ref="D103:D110" si="27">C103*12</f>
        <v>0</v>
      </c>
      <c r="E103" s="72"/>
      <c r="F103" s="60">
        <v>0</v>
      </c>
      <c r="G103" s="61">
        <f t="shared" ref="G103:G110" si="28">F103*12</f>
        <v>0</v>
      </c>
      <c r="H103" s="58">
        <v>0</v>
      </c>
      <c r="I103" s="59">
        <f t="shared" ref="I103:I110" si="29">H103*12</f>
        <v>0</v>
      </c>
      <c r="J103" s="60">
        <v>0</v>
      </c>
      <c r="K103" s="61">
        <f t="shared" si="26"/>
        <v>0</v>
      </c>
      <c r="L103" s="110"/>
    </row>
    <row r="104" spans="1:12" ht="12.75" customHeight="1" x14ac:dyDescent="0.2">
      <c r="B104" s="52" t="str">
        <f>'6-month history'!B105</f>
        <v xml:space="preserve">   -</v>
      </c>
      <c r="C104" s="58">
        <f>'6-month history'!I105</f>
        <v>0</v>
      </c>
      <c r="D104" s="59">
        <f t="shared" si="27"/>
        <v>0</v>
      </c>
      <c r="E104" s="72"/>
      <c r="F104" s="60">
        <v>0</v>
      </c>
      <c r="G104" s="61">
        <f t="shared" si="28"/>
        <v>0</v>
      </c>
      <c r="H104" s="58">
        <v>0</v>
      </c>
      <c r="I104" s="59">
        <f t="shared" si="29"/>
        <v>0</v>
      </c>
      <c r="J104" s="60">
        <v>0</v>
      </c>
      <c r="K104" s="61">
        <f t="shared" si="26"/>
        <v>0</v>
      </c>
      <c r="L104" s="110"/>
    </row>
    <row r="105" spans="1:12" ht="12.75" customHeight="1" x14ac:dyDescent="0.2">
      <c r="B105" s="52" t="str">
        <f>'6-month history'!B106</f>
        <v xml:space="preserve">   -</v>
      </c>
      <c r="C105" s="58">
        <f>'6-month history'!I106</f>
        <v>0</v>
      </c>
      <c r="D105" s="59">
        <f t="shared" si="27"/>
        <v>0</v>
      </c>
      <c r="E105" s="72"/>
      <c r="F105" s="60">
        <v>0</v>
      </c>
      <c r="G105" s="61">
        <f t="shared" si="28"/>
        <v>0</v>
      </c>
      <c r="H105" s="58">
        <v>0</v>
      </c>
      <c r="I105" s="59">
        <f t="shared" si="29"/>
        <v>0</v>
      </c>
      <c r="J105" s="60">
        <v>0</v>
      </c>
      <c r="K105" s="61">
        <f t="shared" si="26"/>
        <v>0</v>
      </c>
      <c r="L105" s="110"/>
    </row>
    <row r="106" spans="1:12" ht="12.75" customHeight="1" x14ac:dyDescent="0.2">
      <c r="B106" s="52" t="str">
        <f>'6-month history'!B107</f>
        <v>Medical Debt</v>
      </c>
      <c r="C106" s="58">
        <f>'6-month history'!I107</f>
        <v>0</v>
      </c>
      <c r="D106" s="59">
        <f t="shared" si="27"/>
        <v>0</v>
      </c>
      <c r="E106" s="72"/>
      <c r="F106" s="60">
        <v>0</v>
      </c>
      <c r="G106" s="61">
        <f t="shared" si="28"/>
        <v>0</v>
      </c>
      <c r="H106" s="58">
        <v>0</v>
      </c>
      <c r="I106" s="59">
        <f t="shared" si="29"/>
        <v>0</v>
      </c>
      <c r="J106" s="60">
        <v>0</v>
      </c>
      <c r="K106" s="61">
        <f t="shared" si="26"/>
        <v>0</v>
      </c>
      <c r="L106" s="110"/>
    </row>
    <row r="107" spans="1:12" ht="12.75" customHeight="1" x14ac:dyDescent="0.2">
      <c r="B107" s="52" t="str">
        <f>'6-month history'!B108</f>
        <v>Past Tax Liability</v>
      </c>
      <c r="C107" s="58">
        <f>'6-month history'!I108</f>
        <v>0</v>
      </c>
      <c r="D107" s="59">
        <f t="shared" si="27"/>
        <v>0</v>
      </c>
      <c r="E107" s="72"/>
      <c r="F107" s="60">
        <v>0</v>
      </c>
      <c r="G107" s="61">
        <f t="shared" si="28"/>
        <v>0</v>
      </c>
      <c r="H107" s="58">
        <v>0</v>
      </c>
      <c r="I107" s="59">
        <f t="shared" si="29"/>
        <v>0</v>
      </c>
      <c r="J107" s="60">
        <v>0</v>
      </c>
      <c r="K107" s="61">
        <f t="shared" si="26"/>
        <v>0</v>
      </c>
      <c r="L107" s="110"/>
    </row>
    <row r="108" spans="1:12" ht="12.75" customHeight="1" x14ac:dyDescent="0.2">
      <c r="B108" s="52" t="str">
        <f>'6-month history'!B109</f>
        <v>Personal Loan</v>
      </c>
      <c r="C108" s="58">
        <f>'6-month history'!I109</f>
        <v>0</v>
      </c>
      <c r="D108" s="59">
        <f t="shared" si="27"/>
        <v>0</v>
      </c>
      <c r="E108" s="72"/>
      <c r="F108" s="60">
        <v>0</v>
      </c>
      <c r="G108" s="61">
        <f t="shared" si="28"/>
        <v>0</v>
      </c>
      <c r="H108" s="58">
        <v>0</v>
      </c>
      <c r="I108" s="59">
        <f t="shared" si="29"/>
        <v>0</v>
      </c>
      <c r="J108" s="60">
        <v>0</v>
      </c>
      <c r="K108" s="61">
        <f t="shared" si="26"/>
        <v>0</v>
      </c>
      <c r="L108" s="110"/>
    </row>
    <row r="109" spans="1:12" ht="12.75" customHeight="1" x14ac:dyDescent="0.2">
      <c r="B109" s="52" t="str">
        <f>'6-month history'!B110</f>
        <v>Student Loan</v>
      </c>
      <c r="C109" s="69">
        <f>'6-month history'!I110</f>
        <v>0</v>
      </c>
      <c r="D109" s="59">
        <f t="shared" si="27"/>
        <v>0</v>
      </c>
      <c r="E109" s="150"/>
      <c r="F109" s="68">
        <v>0</v>
      </c>
      <c r="G109" s="61">
        <f t="shared" si="28"/>
        <v>0</v>
      </c>
      <c r="H109" s="69">
        <v>0</v>
      </c>
      <c r="I109" s="59">
        <f t="shared" si="29"/>
        <v>0</v>
      </c>
      <c r="J109" s="68">
        <v>0</v>
      </c>
      <c r="K109" s="61">
        <f t="shared" si="26"/>
        <v>0</v>
      </c>
      <c r="L109" s="110"/>
    </row>
    <row r="110" spans="1:12" ht="12.75" customHeight="1" thickBot="1" x14ac:dyDescent="0.25">
      <c r="B110" s="52" t="str">
        <f>'6-month history'!B111</f>
        <v>Misc.</v>
      </c>
      <c r="C110" s="62">
        <f>+'6-month history'!I111</f>
        <v>0</v>
      </c>
      <c r="D110" s="63">
        <f t="shared" si="27"/>
        <v>0</v>
      </c>
      <c r="E110" s="73"/>
      <c r="F110" s="65">
        <v>0</v>
      </c>
      <c r="G110" s="66">
        <f t="shared" si="28"/>
        <v>0</v>
      </c>
      <c r="H110" s="62">
        <v>0</v>
      </c>
      <c r="I110" s="63">
        <f t="shared" si="29"/>
        <v>0</v>
      </c>
      <c r="J110" s="65">
        <v>0</v>
      </c>
      <c r="K110" s="66">
        <f t="shared" si="26"/>
        <v>0</v>
      </c>
      <c r="L110" s="110"/>
    </row>
    <row r="111" spans="1:12" ht="12.75" customHeight="1" x14ac:dyDescent="0.2">
      <c r="C111" s="24">
        <f>SUM(C102:C110)</f>
        <v>0</v>
      </c>
      <c r="D111" s="24">
        <f>C111*12</f>
        <v>0</v>
      </c>
      <c r="E111" s="33"/>
      <c r="F111" s="24">
        <f>SUM(F102:F110)</f>
        <v>0</v>
      </c>
      <c r="G111" s="24">
        <f>F111*12</f>
        <v>0</v>
      </c>
      <c r="H111" s="24">
        <f>SUM(H102:H110)</f>
        <v>0</v>
      </c>
      <c r="I111" s="24">
        <f>H111*12</f>
        <v>0</v>
      </c>
      <c r="J111" s="24">
        <f>SUM(J102:J110)</f>
        <v>0</v>
      </c>
      <c r="K111" s="24">
        <f t="shared" si="26"/>
        <v>0</v>
      </c>
      <c r="L111" s="108"/>
    </row>
    <row r="112" spans="1:12" ht="12.75" customHeight="1" thickBot="1" x14ac:dyDescent="0.25">
      <c r="A112" s="3" t="s">
        <v>133</v>
      </c>
      <c r="E112" s="32"/>
      <c r="L112" s="109"/>
    </row>
    <row r="113" spans="1:12" ht="12.75" customHeight="1" x14ac:dyDescent="0.2">
      <c r="B113" s="52" t="str">
        <f>'6-month history'!B114</f>
        <v xml:space="preserve">Medical Insurance (i.e. COBRA/Indiv Policy) </v>
      </c>
      <c r="C113" s="53">
        <f>'6-month history'!I114</f>
        <v>0</v>
      </c>
      <c r="D113" s="54">
        <f>C113*12</f>
        <v>0</v>
      </c>
      <c r="E113" s="55"/>
      <c r="F113" s="56">
        <v>0</v>
      </c>
      <c r="G113" s="57">
        <f>F113*12</f>
        <v>0</v>
      </c>
      <c r="H113" s="53">
        <v>0</v>
      </c>
      <c r="I113" s="54">
        <f>H113*12</f>
        <v>0</v>
      </c>
      <c r="J113" s="56">
        <v>0</v>
      </c>
      <c r="K113" s="57">
        <f t="shared" ref="K113:K124" si="30">J113*12</f>
        <v>0</v>
      </c>
      <c r="L113" s="110"/>
    </row>
    <row r="114" spans="1:12" ht="12.75" customHeight="1" x14ac:dyDescent="0.2">
      <c r="B114" s="52" t="str">
        <f>'6-month history'!B115</f>
        <v>Dental &amp; Vision Insurance (COBRA)</v>
      </c>
      <c r="C114" s="105">
        <f>'6-month history'!I115</f>
        <v>0</v>
      </c>
      <c r="D114" s="59">
        <f t="shared" ref="D114:D123" si="31">C114*12</f>
        <v>0</v>
      </c>
      <c r="E114" s="55"/>
      <c r="F114" s="104">
        <v>0</v>
      </c>
      <c r="G114" s="61">
        <f t="shared" ref="G114:G123" si="32">F114*12</f>
        <v>0</v>
      </c>
      <c r="H114" s="105">
        <v>0</v>
      </c>
      <c r="I114" s="59">
        <f t="shared" ref="I114:I123" si="33">H114*12</f>
        <v>0</v>
      </c>
      <c r="J114" s="104">
        <v>0</v>
      </c>
      <c r="K114" s="61">
        <f t="shared" si="30"/>
        <v>0</v>
      </c>
      <c r="L114" s="110"/>
    </row>
    <row r="115" spans="1:12" ht="12.75" customHeight="1" x14ac:dyDescent="0.2">
      <c r="B115" s="52" t="str">
        <f>'6-month history'!B116</f>
        <v>Doctor Visits / Out-of-Pocket Medical /Deductible</v>
      </c>
      <c r="C115" s="58">
        <f>'6-month history'!I116</f>
        <v>0</v>
      </c>
      <c r="D115" s="59">
        <f t="shared" si="31"/>
        <v>0</v>
      </c>
      <c r="E115" s="55"/>
      <c r="F115" s="60">
        <v>0</v>
      </c>
      <c r="G115" s="61">
        <f t="shared" si="32"/>
        <v>0</v>
      </c>
      <c r="H115" s="58">
        <v>0</v>
      </c>
      <c r="I115" s="59">
        <f t="shared" si="33"/>
        <v>0</v>
      </c>
      <c r="J115" s="60">
        <v>0</v>
      </c>
      <c r="K115" s="61">
        <f t="shared" si="30"/>
        <v>0</v>
      </c>
      <c r="L115" s="110"/>
    </row>
    <row r="116" spans="1:12" ht="12.75" customHeight="1" x14ac:dyDescent="0.2">
      <c r="B116" s="52" t="str">
        <f>'6-month history'!B117</f>
        <v>Counseling</v>
      </c>
      <c r="C116" s="58">
        <f>'6-month history'!I117</f>
        <v>0</v>
      </c>
      <c r="D116" s="59">
        <f t="shared" si="31"/>
        <v>0</v>
      </c>
      <c r="E116" s="55"/>
      <c r="F116" s="60">
        <v>0</v>
      </c>
      <c r="G116" s="61">
        <f t="shared" si="32"/>
        <v>0</v>
      </c>
      <c r="H116" s="58">
        <v>0</v>
      </c>
      <c r="I116" s="59">
        <f t="shared" si="33"/>
        <v>0</v>
      </c>
      <c r="J116" s="60">
        <v>0</v>
      </c>
      <c r="K116" s="61">
        <f t="shared" si="30"/>
        <v>0</v>
      </c>
      <c r="L116" s="110"/>
    </row>
    <row r="117" spans="1:12" ht="12.75" customHeight="1" x14ac:dyDescent="0.2">
      <c r="B117" s="52" t="str">
        <f>'6-month history'!B118</f>
        <v>Vision</v>
      </c>
      <c r="C117" s="58">
        <f>'6-month history'!I118</f>
        <v>0</v>
      </c>
      <c r="D117" s="59">
        <f t="shared" si="31"/>
        <v>0</v>
      </c>
      <c r="E117" s="55"/>
      <c r="F117" s="60">
        <v>0</v>
      </c>
      <c r="G117" s="61">
        <f t="shared" si="32"/>
        <v>0</v>
      </c>
      <c r="H117" s="58">
        <v>0</v>
      </c>
      <c r="I117" s="59">
        <f t="shared" si="33"/>
        <v>0</v>
      </c>
      <c r="J117" s="60">
        <v>0</v>
      </c>
      <c r="K117" s="61">
        <f t="shared" si="30"/>
        <v>0</v>
      </c>
      <c r="L117" s="110"/>
    </row>
    <row r="118" spans="1:12" ht="12.75" customHeight="1" x14ac:dyDescent="0.2">
      <c r="B118" s="52" t="str">
        <f>'6-month history'!B119</f>
        <v>Dental Expense</v>
      </c>
      <c r="C118" s="58">
        <f>'6-month history'!I119</f>
        <v>0</v>
      </c>
      <c r="D118" s="59">
        <f t="shared" si="31"/>
        <v>0</v>
      </c>
      <c r="E118" s="55"/>
      <c r="F118" s="60">
        <v>0</v>
      </c>
      <c r="G118" s="61">
        <f t="shared" si="32"/>
        <v>0</v>
      </c>
      <c r="H118" s="58">
        <v>0</v>
      </c>
      <c r="I118" s="59">
        <f t="shared" si="33"/>
        <v>0</v>
      </c>
      <c r="J118" s="60">
        <v>0</v>
      </c>
      <c r="K118" s="61">
        <f t="shared" si="30"/>
        <v>0</v>
      </c>
      <c r="L118" s="110"/>
    </row>
    <row r="119" spans="1:12" ht="12.75" customHeight="1" x14ac:dyDescent="0.2">
      <c r="B119" s="52" t="str">
        <f>'6-month history'!B120</f>
        <v>Orthodontia</v>
      </c>
      <c r="C119" s="58">
        <f>'6-month history'!I120</f>
        <v>0</v>
      </c>
      <c r="D119" s="59">
        <f t="shared" si="31"/>
        <v>0</v>
      </c>
      <c r="E119" s="55"/>
      <c r="F119" s="60">
        <v>0</v>
      </c>
      <c r="G119" s="61">
        <f t="shared" si="32"/>
        <v>0</v>
      </c>
      <c r="H119" s="58">
        <v>0</v>
      </c>
      <c r="I119" s="59">
        <f t="shared" si="33"/>
        <v>0</v>
      </c>
      <c r="J119" s="60">
        <v>0</v>
      </c>
      <c r="K119" s="61">
        <f t="shared" si="30"/>
        <v>0</v>
      </c>
      <c r="L119" s="110"/>
    </row>
    <row r="120" spans="1:12" ht="12.75" customHeight="1" x14ac:dyDescent="0.2">
      <c r="B120" s="52" t="str">
        <f>'6-month history'!B121</f>
        <v>Prescriptions</v>
      </c>
      <c r="C120" s="58">
        <f>'6-month history'!I121</f>
        <v>0</v>
      </c>
      <c r="D120" s="59">
        <f t="shared" si="31"/>
        <v>0</v>
      </c>
      <c r="E120" s="55"/>
      <c r="F120" s="60">
        <v>0</v>
      </c>
      <c r="G120" s="61">
        <f t="shared" si="32"/>
        <v>0</v>
      </c>
      <c r="H120" s="58">
        <v>0</v>
      </c>
      <c r="I120" s="59">
        <f t="shared" si="33"/>
        <v>0</v>
      </c>
      <c r="J120" s="60">
        <v>0</v>
      </c>
      <c r="K120" s="61">
        <f t="shared" si="30"/>
        <v>0</v>
      </c>
      <c r="L120" s="110"/>
    </row>
    <row r="121" spans="1:12" ht="12.75" customHeight="1" x14ac:dyDescent="0.2">
      <c r="B121" s="52" t="str">
        <f>'6-month history'!B122</f>
        <v>Non-Prescription/Vitamins</v>
      </c>
      <c r="C121" s="58">
        <f>'6-month history'!I122</f>
        <v>0</v>
      </c>
      <c r="D121" s="59">
        <f t="shared" si="31"/>
        <v>0</v>
      </c>
      <c r="E121" s="55"/>
      <c r="F121" s="60">
        <v>0</v>
      </c>
      <c r="G121" s="61">
        <f t="shared" si="32"/>
        <v>0</v>
      </c>
      <c r="H121" s="58">
        <v>0</v>
      </c>
      <c r="I121" s="59">
        <f t="shared" si="33"/>
        <v>0</v>
      </c>
      <c r="J121" s="60">
        <v>0</v>
      </c>
      <c r="K121" s="61">
        <f t="shared" si="30"/>
        <v>0</v>
      </c>
      <c r="L121" s="110"/>
    </row>
    <row r="122" spans="1:12" ht="12.75" customHeight="1" x14ac:dyDescent="0.2">
      <c r="B122" s="98" t="str">
        <f>'6-month history'!B123</f>
        <v>Chiropractor</v>
      </c>
      <c r="C122" s="58">
        <f>'6-month history'!I123</f>
        <v>0</v>
      </c>
      <c r="D122" s="59">
        <f t="shared" si="31"/>
        <v>0</v>
      </c>
      <c r="E122" s="67"/>
      <c r="F122" s="68">
        <v>0</v>
      </c>
      <c r="G122" s="71">
        <f t="shared" si="32"/>
        <v>0</v>
      </c>
      <c r="H122" s="69">
        <v>0</v>
      </c>
      <c r="I122" s="70">
        <f t="shared" si="33"/>
        <v>0</v>
      </c>
      <c r="J122" s="68">
        <v>0</v>
      </c>
      <c r="K122" s="71">
        <f t="shared" si="30"/>
        <v>0</v>
      </c>
      <c r="L122" s="110"/>
    </row>
    <row r="123" spans="1:12" ht="12.75" customHeight="1" thickBot="1" x14ac:dyDescent="0.25">
      <c r="B123" s="52" t="str">
        <f>'6-month history'!B124</f>
        <v>Misc.</v>
      </c>
      <c r="C123" s="62">
        <f>'6-month history'!I124</f>
        <v>0</v>
      </c>
      <c r="D123" s="63">
        <f t="shared" si="31"/>
        <v>0</v>
      </c>
      <c r="E123" s="64"/>
      <c r="F123" s="65">
        <v>0</v>
      </c>
      <c r="G123" s="66">
        <f t="shared" si="32"/>
        <v>0</v>
      </c>
      <c r="H123" s="62">
        <v>0</v>
      </c>
      <c r="I123" s="63">
        <f t="shared" si="33"/>
        <v>0</v>
      </c>
      <c r="J123" s="65">
        <v>0</v>
      </c>
      <c r="K123" s="66">
        <f t="shared" si="30"/>
        <v>0</v>
      </c>
      <c r="L123" s="110"/>
    </row>
    <row r="124" spans="1:12" ht="12.75" customHeight="1" x14ac:dyDescent="0.2">
      <c r="C124" s="24">
        <f>SUM(C113:C123)</f>
        <v>0</v>
      </c>
      <c r="D124" s="24">
        <f>C124*12</f>
        <v>0</v>
      </c>
      <c r="E124" s="34"/>
      <c r="F124" s="24">
        <f>SUM(F113:F123)</f>
        <v>0</v>
      </c>
      <c r="G124" s="24">
        <f>F124*12</f>
        <v>0</v>
      </c>
      <c r="H124" s="24">
        <f>SUM(H113:H123)</f>
        <v>0</v>
      </c>
      <c r="I124" s="24">
        <f>H124*12</f>
        <v>0</v>
      </c>
      <c r="J124" s="24">
        <f>SUM(J113:J123)</f>
        <v>0</v>
      </c>
      <c r="K124" s="24">
        <f t="shared" si="30"/>
        <v>0</v>
      </c>
      <c r="L124" s="108"/>
    </row>
    <row r="125" spans="1:12" ht="12.75" customHeight="1" thickBot="1" x14ac:dyDescent="0.25">
      <c r="A125" s="3" t="s">
        <v>146</v>
      </c>
      <c r="E125" s="32"/>
      <c r="L125" s="109"/>
    </row>
    <row r="126" spans="1:12" ht="12.75" customHeight="1" x14ac:dyDescent="0.2">
      <c r="B126" s="52" t="str">
        <f>'6-month history'!B127</f>
        <v>Retirement Savings (i.e. IRA, Roth IRA)</v>
      </c>
      <c r="C126" s="53">
        <f>'6-month history'!I127</f>
        <v>0</v>
      </c>
      <c r="D126" s="54">
        <f>C126*12</f>
        <v>0</v>
      </c>
      <c r="E126" s="55"/>
      <c r="F126" s="56">
        <v>0</v>
      </c>
      <c r="G126" s="57">
        <f>F126*12</f>
        <v>0</v>
      </c>
      <c r="H126" s="53">
        <v>0</v>
      </c>
      <c r="I126" s="54">
        <f>H126*12</f>
        <v>0</v>
      </c>
      <c r="J126" s="56">
        <v>0</v>
      </c>
      <c r="K126" s="57">
        <f t="shared" ref="K126:K135" si="34">J126*12</f>
        <v>0</v>
      </c>
      <c r="L126" s="110"/>
    </row>
    <row r="127" spans="1:12" ht="12.75" customHeight="1" x14ac:dyDescent="0.2">
      <c r="B127" s="52" t="str">
        <f>'6-month history'!B128</f>
        <v>Personal Savings</v>
      </c>
      <c r="C127" s="58">
        <f>'6-month history'!I128</f>
        <v>0</v>
      </c>
      <c r="D127" s="59">
        <f t="shared" ref="D127:D134" si="35">C127*12</f>
        <v>0</v>
      </c>
      <c r="E127" s="55"/>
      <c r="F127" s="60">
        <v>0</v>
      </c>
      <c r="G127" s="61">
        <f t="shared" ref="G127:G134" si="36">F127*12</f>
        <v>0</v>
      </c>
      <c r="H127" s="58">
        <v>0</v>
      </c>
      <c r="I127" s="59">
        <f t="shared" ref="I127:I134" si="37">H127*12</f>
        <v>0</v>
      </c>
      <c r="J127" s="60">
        <v>0</v>
      </c>
      <c r="K127" s="61">
        <f t="shared" si="34"/>
        <v>0</v>
      </c>
      <c r="L127" s="110"/>
    </row>
    <row r="128" spans="1:12" ht="12.75" customHeight="1" x14ac:dyDescent="0.2">
      <c r="B128" s="52" t="str">
        <f>'6-month history'!B129</f>
        <v>Adult Education</v>
      </c>
      <c r="C128" s="58">
        <f>'6-month history'!I129</f>
        <v>0</v>
      </c>
      <c r="D128" s="59">
        <f t="shared" si="35"/>
        <v>0</v>
      </c>
      <c r="E128" s="55"/>
      <c r="F128" s="60">
        <v>0</v>
      </c>
      <c r="G128" s="61">
        <f t="shared" si="36"/>
        <v>0</v>
      </c>
      <c r="H128" s="58">
        <v>0</v>
      </c>
      <c r="I128" s="59">
        <f t="shared" si="37"/>
        <v>0</v>
      </c>
      <c r="J128" s="60">
        <v>0</v>
      </c>
      <c r="K128" s="61">
        <f t="shared" si="34"/>
        <v>0</v>
      </c>
      <c r="L128" s="110"/>
    </row>
    <row r="129" spans="1:12" ht="12.75" customHeight="1" x14ac:dyDescent="0.2">
      <c r="B129" s="98" t="str">
        <f>'6-month history'!B130</f>
        <v>Religious Commitments</v>
      </c>
      <c r="C129" s="58">
        <f>'6-month history'!I130</f>
        <v>0</v>
      </c>
      <c r="D129" s="59">
        <f t="shared" ref="D129" si="38">C129*12</f>
        <v>0</v>
      </c>
      <c r="E129" s="55"/>
      <c r="F129" s="60">
        <v>0</v>
      </c>
      <c r="G129" s="61">
        <f t="shared" ref="G129" si="39">F129*12</f>
        <v>0</v>
      </c>
      <c r="H129" s="58">
        <v>0</v>
      </c>
      <c r="I129" s="59">
        <f t="shared" ref="I129" si="40">H129*12</f>
        <v>0</v>
      </c>
      <c r="J129" s="60">
        <v>0</v>
      </c>
      <c r="K129" s="61">
        <f t="shared" si="34"/>
        <v>0</v>
      </c>
      <c r="L129" s="110"/>
    </row>
    <row r="130" spans="1:12" ht="12.75" customHeight="1" x14ac:dyDescent="0.2">
      <c r="B130" s="52" t="str">
        <f>'6-month history'!B131</f>
        <v>Charitable Contributions</v>
      </c>
      <c r="C130" s="58">
        <f>'6-month history'!I131</f>
        <v>0</v>
      </c>
      <c r="D130" s="59">
        <f t="shared" si="35"/>
        <v>0</v>
      </c>
      <c r="E130" s="55"/>
      <c r="F130" s="60">
        <v>0</v>
      </c>
      <c r="G130" s="61">
        <f t="shared" si="36"/>
        <v>0</v>
      </c>
      <c r="H130" s="58">
        <v>0</v>
      </c>
      <c r="I130" s="59">
        <f t="shared" si="37"/>
        <v>0</v>
      </c>
      <c r="J130" s="60">
        <v>0</v>
      </c>
      <c r="K130" s="61">
        <f t="shared" si="34"/>
        <v>0</v>
      </c>
      <c r="L130" s="110"/>
    </row>
    <row r="131" spans="1:12" ht="12.75" customHeight="1" x14ac:dyDescent="0.2">
      <c r="B131" s="52" t="str">
        <f>'6-month history'!B132</f>
        <v>Tax Preparation</v>
      </c>
      <c r="C131" s="58">
        <f>'6-month history'!I132</f>
        <v>0</v>
      </c>
      <c r="D131" s="59">
        <f t="shared" si="35"/>
        <v>0</v>
      </c>
      <c r="E131" s="55"/>
      <c r="F131" s="60">
        <v>0</v>
      </c>
      <c r="G131" s="61">
        <f t="shared" si="36"/>
        <v>0</v>
      </c>
      <c r="H131" s="58">
        <v>0</v>
      </c>
      <c r="I131" s="59">
        <f t="shared" si="37"/>
        <v>0</v>
      </c>
      <c r="J131" s="60">
        <v>0</v>
      </c>
      <c r="K131" s="61">
        <f t="shared" si="34"/>
        <v>0</v>
      </c>
      <c r="L131" s="110"/>
    </row>
    <row r="132" spans="1:12" ht="12.75" customHeight="1" x14ac:dyDescent="0.2">
      <c r="B132" s="52" t="str">
        <f>'6-month history'!B133</f>
        <v>Life Insurance</v>
      </c>
      <c r="C132" s="58">
        <f>'6-month history'!I133</f>
        <v>0</v>
      </c>
      <c r="D132" s="59">
        <f t="shared" si="35"/>
        <v>0</v>
      </c>
      <c r="E132" s="55"/>
      <c r="F132" s="60">
        <v>0</v>
      </c>
      <c r="G132" s="61">
        <f t="shared" si="36"/>
        <v>0</v>
      </c>
      <c r="H132" s="58">
        <v>0</v>
      </c>
      <c r="I132" s="59">
        <f t="shared" si="37"/>
        <v>0</v>
      </c>
      <c r="J132" s="60">
        <v>0</v>
      </c>
      <c r="K132" s="61">
        <f t="shared" si="34"/>
        <v>0</v>
      </c>
      <c r="L132" s="110"/>
    </row>
    <row r="133" spans="1:12" ht="12.75" customHeight="1" x14ac:dyDescent="0.2">
      <c r="B133" s="52" t="str">
        <f>'6-month history'!B134</f>
        <v>Disability Insurance (Individual Policy)</v>
      </c>
      <c r="C133" s="58">
        <f>'6-month history'!I134</f>
        <v>0</v>
      </c>
      <c r="D133" s="59">
        <f t="shared" si="35"/>
        <v>0</v>
      </c>
      <c r="E133" s="55"/>
      <c r="F133" s="60">
        <v>0</v>
      </c>
      <c r="G133" s="61">
        <f t="shared" si="36"/>
        <v>0</v>
      </c>
      <c r="H133" s="58">
        <v>0</v>
      </c>
      <c r="I133" s="59">
        <f t="shared" si="37"/>
        <v>0</v>
      </c>
      <c r="J133" s="60">
        <v>0</v>
      </c>
      <c r="K133" s="61">
        <f t="shared" si="34"/>
        <v>0</v>
      </c>
      <c r="L133" s="110"/>
    </row>
    <row r="134" spans="1:12" ht="12.75" customHeight="1" thickBot="1" x14ac:dyDescent="0.25">
      <c r="B134" s="52" t="str">
        <f>'6-month history'!B135</f>
        <v>Misc.</v>
      </c>
      <c r="C134" s="62">
        <f>'6-month history'!I135</f>
        <v>0</v>
      </c>
      <c r="D134" s="63">
        <f t="shared" si="35"/>
        <v>0</v>
      </c>
      <c r="E134" s="64"/>
      <c r="F134" s="65">
        <v>0</v>
      </c>
      <c r="G134" s="66">
        <f t="shared" si="36"/>
        <v>0</v>
      </c>
      <c r="H134" s="62">
        <v>0</v>
      </c>
      <c r="I134" s="63">
        <f t="shared" si="37"/>
        <v>0</v>
      </c>
      <c r="J134" s="65">
        <v>0</v>
      </c>
      <c r="K134" s="66">
        <f t="shared" si="34"/>
        <v>0</v>
      </c>
      <c r="L134" s="110"/>
    </row>
    <row r="135" spans="1:12" ht="12.75" customHeight="1" x14ac:dyDescent="0.2">
      <c r="C135" s="24">
        <f>SUM(C126:C134)</f>
        <v>0</v>
      </c>
      <c r="D135" s="24">
        <f>C135*12</f>
        <v>0</v>
      </c>
      <c r="E135" s="34"/>
      <c r="F135" s="24">
        <f>SUM(F126:F134)</f>
        <v>0</v>
      </c>
      <c r="G135" s="24">
        <f>F135*12</f>
        <v>0</v>
      </c>
      <c r="H135" s="24">
        <f>SUM(H126:H134)</f>
        <v>0</v>
      </c>
      <c r="I135" s="24">
        <f>H135*12</f>
        <v>0</v>
      </c>
      <c r="J135" s="24">
        <f>SUM(J126:J134)</f>
        <v>0</v>
      </c>
      <c r="K135" s="24">
        <f t="shared" si="34"/>
        <v>0</v>
      </c>
      <c r="L135" s="113"/>
    </row>
    <row r="136" spans="1:12" ht="12.75" customHeight="1" thickBot="1" x14ac:dyDescent="0.25">
      <c r="A136" s="3" t="s">
        <v>134</v>
      </c>
      <c r="E136" s="32"/>
      <c r="L136" s="109"/>
    </row>
    <row r="137" spans="1:12" ht="12.75" customHeight="1" x14ac:dyDescent="0.2">
      <c r="B137" s="26" t="str">
        <f>'6-month history'!B138</f>
        <v>Allowances</v>
      </c>
      <c r="C137" s="41">
        <f>'6-month history'!I138</f>
        <v>0</v>
      </c>
      <c r="D137" s="42">
        <f>C137*12</f>
        <v>0</v>
      </c>
      <c r="E137" s="45"/>
      <c r="F137" s="47">
        <v>0</v>
      </c>
      <c r="G137" s="48">
        <f>F137*12</f>
        <v>0</v>
      </c>
      <c r="H137" s="41">
        <v>0</v>
      </c>
      <c r="I137" s="42">
        <f>H137*12</f>
        <v>0</v>
      </c>
      <c r="J137" s="47">
        <v>0</v>
      </c>
      <c r="K137" s="48">
        <f t="shared" ref="K137:K149" si="41">J137*12</f>
        <v>0</v>
      </c>
      <c r="L137" s="110"/>
    </row>
    <row r="138" spans="1:12" x14ac:dyDescent="0.2">
      <c r="B138" s="52" t="str">
        <f>'6-month history'!B139</f>
        <v>School Lunch</v>
      </c>
      <c r="C138" s="77">
        <f>'6-month history'!I139</f>
        <v>0</v>
      </c>
      <c r="D138" s="78">
        <f t="shared" ref="D138:D148" si="42">C138*12</f>
        <v>0</v>
      </c>
      <c r="E138" s="76"/>
      <c r="F138" s="60">
        <v>0</v>
      </c>
      <c r="G138" s="61">
        <f t="shared" ref="G138:G148" si="43">F138*12</f>
        <v>0</v>
      </c>
      <c r="H138" s="58">
        <v>0</v>
      </c>
      <c r="I138" s="59">
        <f t="shared" ref="I138:I148" si="44">H138*12</f>
        <v>0</v>
      </c>
      <c r="J138" s="60">
        <v>0</v>
      </c>
      <c r="K138" s="61">
        <f t="shared" si="41"/>
        <v>0</v>
      </c>
      <c r="L138" s="110"/>
    </row>
    <row r="139" spans="1:12" ht="12.75" customHeight="1" x14ac:dyDescent="0.2">
      <c r="B139" s="52" t="str">
        <f>'6-month history'!B140</f>
        <v>Summer Camps/Events</v>
      </c>
      <c r="C139" s="77">
        <f>'6-month history'!I140</f>
        <v>0</v>
      </c>
      <c r="D139" s="78">
        <f t="shared" si="42"/>
        <v>0</v>
      </c>
      <c r="E139" s="76"/>
      <c r="F139" s="60">
        <v>0</v>
      </c>
      <c r="G139" s="61">
        <f t="shared" si="43"/>
        <v>0</v>
      </c>
      <c r="H139" s="58">
        <v>0</v>
      </c>
      <c r="I139" s="59">
        <f t="shared" si="44"/>
        <v>0</v>
      </c>
      <c r="J139" s="60">
        <v>0</v>
      </c>
      <c r="K139" s="61">
        <f t="shared" si="41"/>
        <v>0</v>
      </c>
      <c r="L139" s="110"/>
    </row>
    <row r="140" spans="1:12" ht="12.75" customHeight="1" x14ac:dyDescent="0.2">
      <c r="B140" s="52" t="str">
        <f>'6-month history'!B141</f>
        <v>Sports/Activities:</v>
      </c>
      <c r="C140" s="77">
        <f>'6-month history'!I141</f>
        <v>0</v>
      </c>
      <c r="D140" s="78">
        <f t="shared" si="42"/>
        <v>0</v>
      </c>
      <c r="E140" s="76"/>
      <c r="F140" s="60">
        <v>0</v>
      </c>
      <c r="G140" s="61">
        <f t="shared" si="43"/>
        <v>0</v>
      </c>
      <c r="H140" s="58">
        <v>0</v>
      </c>
      <c r="I140" s="59">
        <f t="shared" si="44"/>
        <v>0</v>
      </c>
      <c r="J140" s="60">
        <v>0</v>
      </c>
      <c r="K140" s="61">
        <f t="shared" si="41"/>
        <v>0</v>
      </c>
      <c r="L140" s="110"/>
    </row>
    <row r="141" spans="1:12" ht="12.75" customHeight="1" x14ac:dyDescent="0.2">
      <c r="B141" s="52" t="str">
        <f>'6-month history'!B142</f>
        <v xml:space="preserve">   -</v>
      </c>
      <c r="C141" s="77">
        <f>'6-month history'!I142</f>
        <v>0</v>
      </c>
      <c r="D141" s="78">
        <f t="shared" si="42"/>
        <v>0</v>
      </c>
      <c r="E141" s="76"/>
      <c r="F141" s="60">
        <v>0</v>
      </c>
      <c r="G141" s="61">
        <f t="shared" si="43"/>
        <v>0</v>
      </c>
      <c r="H141" s="58">
        <v>0</v>
      </c>
      <c r="I141" s="59">
        <f t="shared" si="44"/>
        <v>0</v>
      </c>
      <c r="J141" s="60">
        <v>0</v>
      </c>
      <c r="K141" s="61">
        <f t="shared" si="41"/>
        <v>0</v>
      </c>
      <c r="L141" s="110"/>
    </row>
    <row r="142" spans="1:12" ht="12.75" customHeight="1" x14ac:dyDescent="0.2">
      <c r="B142" s="52" t="str">
        <f>'6-month history'!B143</f>
        <v xml:space="preserve">   -</v>
      </c>
      <c r="C142" s="77">
        <f>'6-month history'!I143</f>
        <v>0</v>
      </c>
      <c r="D142" s="78">
        <f t="shared" si="42"/>
        <v>0</v>
      </c>
      <c r="E142" s="76"/>
      <c r="F142" s="60">
        <v>0</v>
      </c>
      <c r="G142" s="61">
        <f t="shared" si="43"/>
        <v>0</v>
      </c>
      <c r="H142" s="58">
        <v>0</v>
      </c>
      <c r="I142" s="59">
        <f t="shared" si="44"/>
        <v>0</v>
      </c>
      <c r="J142" s="60">
        <v>0</v>
      </c>
      <c r="K142" s="61">
        <f t="shared" si="41"/>
        <v>0</v>
      </c>
      <c r="L142" s="110"/>
    </row>
    <row r="143" spans="1:12" ht="12.75" customHeight="1" x14ac:dyDescent="0.2">
      <c r="B143" s="52" t="str">
        <f>'6-month history'!B144</f>
        <v xml:space="preserve">   -</v>
      </c>
      <c r="C143" s="77">
        <f>'6-month history'!I144</f>
        <v>0</v>
      </c>
      <c r="D143" s="78">
        <f t="shared" si="42"/>
        <v>0</v>
      </c>
      <c r="E143" s="76"/>
      <c r="F143" s="60">
        <v>0</v>
      </c>
      <c r="G143" s="61">
        <f t="shared" si="43"/>
        <v>0</v>
      </c>
      <c r="H143" s="58">
        <v>0</v>
      </c>
      <c r="I143" s="59">
        <f t="shared" si="44"/>
        <v>0</v>
      </c>
      <c r="J143" s="60">
        <v>0</v>
      </c>
      <c r="K143" s="61">
        <f t="shared" si="41"/>
        <v>0</v>
      </c>
      <c r="L143" s="110"/>
    </row>
    <row r="144" spans="1:12" ht="12.75" customHeight="1" x14ac:dyDescent="0.2">
      <c r="B144" s="52" t="str">
        <f>'6-month history'!B145</f>
        <v>Tuition</v>
      </c>
      <c r="C144" s="77">
        <f>'6-month history'!I145</f>
        <v>0</v>
      </c>
      <c r="D144" s="78">
        <f t="shared" si="42"/>
        <v>0</v>
      </c>
      <c r="E144" s="76"/>
      <c r="F144" s="60">
        <v>0</v>
      </c>
      <c r="G144" s="61">
        <f t="shared" si="43"/>
        <v>0</v>
      </c>
      <c r="H144" s="58">
        <v>0</v>
      </c>
      <c r="I144" s="59">
        <f t="shared" si="44"/>
        <v>0</v>
      </c>
      <c r="J144" s="60">
        <v>0</v>
      </c>
      <c r="K144" s="61">
        <f t="shared" si="41"/>
        <v>0</v>
      </c>
      <c r="L144" s="110"/>
    </row>
    <row r="145" spans="1:12" ht="12.75" customHeight="1" x14ac:dyDescent="0.2">
      <c r="B145" s="52" t="str">
        <f>'6-month history'!B146</f>
        <v>Day Care</v>
      </c>
      <c r="C145" s="77">
        <f>'6-month history'!I146</f>
        <v>0</v>
      </c>
      <c r="D145" s="78">
        <f t="shared" si="42"/>
        <v>0</v>
      </c>
      <c r="E145" s="76"/>
      <c r="F145" s="60">
        <v>0</v>
      </c>
      <c r="G145" s="61">
        <f t="shared" si="43"/>
        <v>0</v>
      </c>
      <c r="H145" s="58">
        <v>0</v>
      </c>
      <c r="I145" s="59">
        <f t="shared" si="44"/>
        <v>0</v>
      </c>
      <c r="J145" s="60">
        <v>0</v>
      </c>
      <c r="K145" s="61">
        <f t="shared" si="41"/>
        <v>0</v>
      </c>
      <c r="L145" s="110"/>
    </row>
    <row r="146" spans="1:12" ht="12.75" customHeight="1" x14ac:dyDescent="0.2">
      <c r="B146" s="52" t="str">
        <f>'6-month history'!B147</f>
        <v>Other Babysitting</v>
      </c>
      <c r="C146" s="77">
        <f>'6-month history'!I147</f>
        <v>0</v>
      </c>
      <c r="D146" s="78">
        <f t="shared" si="42"/>
        <v>0</v>
      </c>
      <c r="E146" s="76"/>
      <c r="F146" s="60">
        <v>0</v>
      </c>
      <c r="G146" s="61">
        <f t="shared" si="43"/>
        <v>0</v>
      </c>
      <c r="H146" s="58">
        <v>0</v>
      </c>
      <c r="I146" s="59">
        <f t="shared" si="44"/>
        <v>0</v>
      </c>
      <c r="J146" s="60">
        <v>0</v>
      </c>
      <c r="K146" s="61">
        <f t="shared" si="41"/>
        <v>0</v>
      </c>
      <c r="L146" s="110"/>
    </row>
    <row r="147" spans="1:12" ht="12.75" customHeight="1" x14ac:dyDescent="0.2">
      <c r="B147" s="52" t="str">
        <f>'6-month history'!B148</f>
        <v>Misc. School Costs</v>
      </c>
      <c r="C147" s="77">
        <f>'6-month history'!I148</f>
        <v>0</v>
      </c>
      <c r="D147" s="78">
        <f t="shared" si="42"/>
        <v>0</v>
      </c>
      <c r="E147" s="76"/>
      <c r="F147" s="60">
        <v>0</v>
      </c>
      <c r="G147" s="61">
        <f t="shared" si="43"/>
        <v>0</v>
      </c>
      <c r="H147" s="58">
        <v>0</v>
      </c>
      <c r="I147" s="59">
        <f t="shared" si="44"/>
        <v>0</v>
      </c>
      <c r="J147" s="60">
        <v>0</v>
      </c>
      <c r="K147" s="61">
        <f t="shared" si="41"/>
        <v>0</v>
      </c>
      <c r="L147" s="110"/>
    </row>
    <row r="148" spans="1:12" ht="12.75" customHeight="1" thickBot="1" x14ac:dyDescent="0.25">
      <c r="B148" s="26" t="str">
        <f>'6-month history'!B149</f>
        <v>Misc.</v>
      </c>
      <c r="C148" s="43">
        <f>'6-month history'!I149</f>
        <v>0</v>
      </c>
      <c r="D148" s="44">
        <f t="shared" si="42"/>
        <v>0</v>
      </c>
      <c r="E148" s="46"/>
      <c r="F148" s="49">
        <v>0</v>
      </c>
      <c r="G148" s="50">
        <f t="shared" si="43"/>
        <v>0</v>
      </c>
      <c r="H148" s="43">
        <v>0</v>
      </c>
      <c r="I148" s="44">
        <f t="shared" si="44"/>
        <v>0</v>
      </c>
      <c r="J148" s="49">
        <v>0</v>
      </c>
      <c r="K148" s="50">
        <f t="shared" si="41"/>
        <v>0</v>
      </c>
      <c r="L148" s="110"/>
    </row>
    <row r="149" spans="1:12" ht="12.75" customHeight="1" x14ac:dyDescent="0.2">
      <c r="C149" s="24">
        <f>SUM(C137:C148)</f>
        <v>0</v>
      </c>
      <c r="D149" s="24">
        <f>C149*12</f>
        <v>0</v>
      </c>
      <c r="E149" s="34"/>
      <c r="F149" s="24">
        <f>SUM(F137:F148)</f>
        <v>0</v>
      </c>
      <c r="G149" s="24">
        <f>F149*12</f>
        <v>0</v>
      </c>
      <c r="H149" s="24">
        <f>SUM(H137:H148)</f>
        <v>0</v>
      </c>
      <c r="I149" s="24">
        <f>H149*12</f>
        <v>0</v>
      </c>
      <c r="J149" s="24">
        <f>SUM(J137:J148)</f>
        <v>0</v>
      </c>
      <c r="K149" s="24">
        <f t="shared" si="41"/>
        <v>0</v>
      </c>
      <c r="L149" s="108"/>
    </row>
    <row r="150" spans="1:12" ht="12.75" hidden="1" customHeight="1" x14ac:dyDescent="0.2">
      <c r="C150" s="24"/>
      <c r="D150" s="24"/>
      <c r="E150" s="34"/>
      <c r="F150" s="24"/>
      <c r="G150" s="24"/>
      <c r="H150" s="24"/>
      <c r="I150" s="24"/>
      <c r="J150" s="24"/>
      <c r="K150" s="24"/>
    </row>
    <row r="151" spans="1:12" ht="12.75" hidden="1" customHeight="1" x14ac:dyDescent="0.2">
      <c r="C151" s="24"/>
      <c r="D151" s="24"/>
      <c r="E151" s="34"/>
      <c r="F151" s="24"/>
      <c r="G151" s="24"/>
      <c r="H151" s="24"/>
      <c r="I151" s="21" t="s">
        <v>79</v>
      </c>
      <c r="J151" s="21" t="s">
        <v>80</v>
      </c>
      <c r="K151" s="24"/>
    </row>
    <row r="152" spans="1:12" ht="12.75" hidden="1" customHeight="1" x14ac:dyDescent="0.2">
      <c r="C152" s="24"/>
      <c r="D152" s="24"/>
      <c r="E152" s="34"/>
      <c r="F152" s="24"/>
      <c r="G152" s="24"/>
      <c r="H152" s="102" t="s">
        <v>109</v>
      </c>
      <c r="I152" s="103"/>
      <c r="J152" s="103"/>
      <c r="K152" s="24"/>
    </row>
    <row r="153" spans="1:12" ht="12.75" customHeight="1" thickBot="1" x14ac:dyDescent="0.25">
      <c r="A153" s="3" t="s">
        <v>135</v>
      </c>
      <c r="E153" s="32"/>
      <c r="L153" s="109"/>
    </row>
    <row r="154" spans="1:12" ht="12.75" customHeight="1" x14ac:dyDescent="0.2">
      <c r="B154" s="52" t="str">
        <f>'6-month history'!B152</f>
        <v>401(k)/403(b)/Company Plan (Pre-Tax)</v>
      </c>
      <c r="C154" s="74">
        <f>'6-month history'!I152</f>
        <v>0</v>
      </c>
      <c r="D154" s="75">
        <f>C154*12</f>
        <v>0</v>
      </c>
      <c r="E154" s="76"/>
      <c r="F154" s="56">
        <v>0</v>
      </c>
      <c r="G154" s="57">
        <f>F154*12</f>
        <v>0</v>
      </c>
      <c r="H154" s="53">
        <v>0</v>
      </c>
      <c r="I154" s="54">
        <f>H154*12</f>
        <v>0</v>
      </c>
      <c r="J154" s="56">
        <v>0</v>
      </c>
      <c r="K154" s="57">
        <f t="shared" ref="K154:K169" si="45">J154*12</f>
        <v>0</v>
      </c>
      <c r="L154" s="110"/>
    </row>
    <row r="155" spans="1:12" ht="12.75" customHeight="1" x14ac:dyDescent="0.2">
      <c r="B155" s="52" t="str">
        <f>'6-month history'!B153</f>
        <v>Roth 401k/403b/Company Plan (Post-Tax)</v>
      </c>
      <c r="C155" s="84">
        <f>'6-month history'!I153</f>
        <v>0</v>
      </c>
      <c r="D155" s="78">
        <f t="shared" ref="D155:D168" si="46">C155*12</f>
        <v>0</v>
      </c>
      <c r="E155" s="76"/>
      <c r="F155" s="104">
        <v>0</v>
      </c>
      <c r="G155" s="61">
        <f t="shared" ref="G155:G168" si="47">F155*12</f>
        <v>0</v>
      </c>
      <c r="H155" s="105">
        <v>0</v>
      </c>
      <c r="I155" s="59">
        <f t="shared" ref="I155:I168" si="48">H155*12</f>
        <v>0</v>
      </c>
      <c r="J155" s="104">
        <v>0</v>
      </c>
      <c r="K155" s="61">
        <f t="shared" si="45"/>
        <v>0</v>
      </c>
      <c r="L155" s="110"/>
    </row>
    <row r="156" spans="1:12" ht="12.75" customHeight="1" x14ac:dyDescent="0.2">
      <c r="B156" s="52" t="str">
        <f>'6-month history'!B154</f>
        <v>Mandatory Pension Contributions (Pre-Tax)</v>
      </c>
      <c r="C156" s="84">
        <f>'6-month history'!I154</f>
        <v>0</v>
      </c>
      <c r="D156" s="78">
        <f t="shared" si="46"/>
        <v>0</v>
      </c>
      <c r="E156" s="76"/>
      <c r="F156" s="104">
        <v>0</v>
      </c>
      <c r="G156" s="61">
        <f t="shared" si="47"/>
        <v>0</v>
      </c>
      <c r="H156" s="105">
        <v>0</v>
      </c>
      <c r="I156" s="59">
        <f t="shared" si="48"/>
        <v>0</v>
      </c>
      <c r="J156" s="104">
        <v>0</v>
      </c>
      <c r="K156" s="61">
        <f t="shared" si="45"/>
        <v>0</v>
      </c>
      <c r="L156" s="110"/>
    </row>
    <row r="157" spans="1:12" x14ac:dyDescent="0.2">
      <c r="B157" s="52" t="s">
        <v>82</v>
      </c>
      <c r="C157" s="84">
        <f>'6-month history'!I155</f>
        <v>0</v>
      </c>
      <c r="D157" s="78">
        <f t="shared" si="46"/>
        <v>0</v>
      </c>
      <c r="E157" s="76"/>
      <c r="F157" s="60">
        <v>0</v>
      </c>
      <c r="G157" s="61">
        <f t="shared" si="47"/>
        <v>0</v>
      </c>
      <c r="H157" s="58">
        <v>0</v>
      </c>
      <c r="I157" s="59">
        <f t="shared" si="48"/>
        <v>0</v>
      </c>
      <c r="J157" s="60">
        <v>0</v>
      </c>
      <c r="K157" s="61">
        <f t="shared" si="45"/>
        <v>0</v>
      </c>
      <c r="L157" s="110"/>
    </row>
    <row r="158" spans="1:12" ht="12.6" customHeight="1" x14ac:dyDescent="0.2">
      <c r="B158" s="52" t="s">
        <v>83</v>
      </c>
      <c r="C158" s="84">
        <f>'6-month history'!I156</f>
        <v>0</v>
      </c>
      <c r="D158" s="78">
        <f t="shared" si="46"/>
        <v>0</v>
      </c>
      <c r="E158" s="76"/>
      <c r="F158" s="60">
        <v>0</v>
      </c>
      <c r="G158" s="61">
        <f t="shared" si="47"/>
        <v>0</v>
      </c>
      <c r="H158" s="58">
        <v>0</v>
      </c>
      <c r="I158" s="59">
        <f t="shared" si="48"/>
        <v>0</v>
      </c>
      <c r="J158" s="60">
        <v>0</v>
      </c>
      <c r="K158" s="61">
        <f t="shared" si="45"/>
        <v>0</v>
      </c>
      <c r="L158" s="110"/>
    </row>
    <row r="159" spans="1:12" ht="12.75" customHeight="1" x14ac:dyDescent="0.2">
      <c r="B159" s="52" t="s">
        <v>84</v>
      </c>
      <c r="C159" s="84">
        <f>'6-month history'!I157</f>
        <v>0</v>
      </c>
      <c r="D159" s="78">
        <f t="shared" si="46"/>
        <v>0</v>
      </c>
      <c r="E159" s="76"/>
      <c r="F159" s="60">
        <v>0</v>
      </c>
      <c r="G159" s="61">
        <f t="shared" si="47"/>
        <v>0</v>
      </c>
      <c r="H159" s="58">
        <v>0</v>
      </c>
      <c r="I159" s="59">
        <f t="shared" si="48"/>
        <v>0</v>
      </c>
      <c r="J159" s="60">
        <v>0</v>
      </c>
      <c r="K159" s="61">
        <f t="shared" si="45"/>
        <v>0</v>
      </c>
      <c r="L159" s="110"/>
    </row>
    <row r="160" spans="1:12" ht="12.75" customHeight="1" x14ac:dyDescent="0.2">
      <c r="B160" s="98" t="s">
        <v>97</v>
      </c>
      <c r="C160" s="84">
        <f>'6-month history'!I158</f>
        <v>0</v>
      </c>
      <c r="D160" s="78">
        <f t="shared" si="46"/>
        <v>0</v>
      </c>
      <c r="E160" s="76"/>
      <c r="F160" s="60">
        <v>0</v>
      </c>
      <c r="G160" s="61">
        <f t="shared" si="47"/>
        <v>0</v>
      </c>
      <c r="H160" s="58">
        <v>0</v>
      </c>
      <c r="I160" s="59">
        <f t="shared" si="48"/>
        <v>0</v>
      </c>
      <c r="J160" s="60">
        <v>0</v>
      </c>
      <c r="K160" s="61">
        <f t="shared" si="45"/>
        <v>0</v>
      </c>
      <c r="L160" s="110"/>
    </row>
    <row r="161" spans="1:13" ht="12.75" customHeight="1" x14ac:dyDescent="0.2">
      <c r="B161" s="52" t="s">
        <v>85</v>
      </c>
      <c r="C161" s="84">
        <f>'6-month history'!I159</f>
        <v>0</v>
      </c>
      <c r="D161" s="78">
        <f t="shared" si="46"/>
        <v>0</v>
      </c>
      <c r="E161" s="76">
        <v>0</v>
      </c>
      <c r="F161" s="60">
        <v>0</v>
      </c>
      <c r="G161" s="61">
        <f t="shared" si="47"/>
        <v>0</v>
      </c>
      <c r="H161" s="58">
        <v>0</v>
      </c>
      <c r="I161" s="59">
        <f t="shared" si="48"/>
        <v>0</v>
      </c>
      <c r="J161" s="60">
        <v>0</v>
      </c>
      <c r="K161" s="61">
        <f t="shared" si="45"/>
        <v>0</v>
      </c>
      <c r="L161" s="110"/>
    </row>
    <row r="162" spans="1:13" ht="12.75" customHeight="1" x14ac:dyDescent="0.2">
      <c r="B162" s="52" t="s">
        <v>95</v>
      </c>
      <c r="C162" s="84">
        <f>'6-month history'!I160</f>
        <v>0</v>
      </c>
      <c r="D162" s="78">
        <f t="shared" si="46"/>
        <v>0</v>
      </c>
      <c r="E162" s="76"/>
      <c r="F162" s="60">
        <v>0</v>
      </c>
      <c r="G162" s="61">
        <f t="shared" si="47"/>
        <v>0</v>
      </c>
      <c r="H162" s="58">
        <v>0</v>
      </c>
      <c r="I162" s="59">
        <f t="shared" si="48"/>
        <v>0</v>
      </c>
      <c r="J162" s="60">
        <v>0</v>
      </c>
      <c r="K162" s="61">
        <f t="shared" si="45"/>
        <v>0</v>
      </c>
      <c r="L162" s="110"/>
    </row>
    <row r="163" spans="1:13" ht="12.75" customHeight="1" x14ac:dyDescent="0.2">
      <c r="B163" s="52" t="s">
        <v>88</v>
      </c>
      <c r="C163" s="84">
        <f>'6-month history'!I161</f>
        <v>0</v>
      </c>
      <c r="D163" s="78">
        <f t="shared" si="46"/>
        <v>0</v>
      </c>
      <c r="E163" s="76"/>
      <c r="F163" s="60">
        <v>0</v>
      </c>
      <c r="G163" s="61">
        <f t="shared" si="47"/>
        <v>0</v>
      </c>
      <c r="H163" s="58">
        <v>0</v>
      </c>
      <c r="I163" s="59">
        <f t="shared" si="48"/>
        <v>0</v>
      </c>
      <c r="J163" s="60">
        <v>0</v>
      </c>
      <c r="K163" s="61">
        <f t="shared" si="45"/>
        <v>0</v>
      </c>
      <c r="L163" s="110"/>
    </row>
    <row r="164" spans="1:13" ht="12.75" customHeight="1" x14ac:dyDescent="0.2">
      <c r="B164" s="52" t="s">
        <v>86</v>
      </c>
      <c r="C164" s="84">
        <f>'6-month history'!I162</f>
        <v>0</v>
      </c>
      <c r="D164" s="78">
        <f t="shared" si="46"/>
        <v>0</v>
      </c>
      <c r="E164" s="76"/>
      <c r="F164" s="60">
        <v>0</v>
      </c>
      <c r="G164" s="61">
        <f t="shared" si="47"/>
        <v>0</v>
      </c>
      <c r="H164" s="58">
        <v>0</v>
      </c>
      <c r="I164" s="59">
        <f t="shared" si="48"/>
        <v>0</v>
      </c>
      <c r="J164" s="60">
        <v>0</v>
      </c>
      <c r="K164" s="61">
        <f t="shared" si="45"/>
        <v>0</v>
      </c>
      <c r="L164" s="110"/>
    </row>
    <row r="165" spans="1:13" ht="12.75" customHeight="1" x14ac:dyDescent="0.2">
      <c r="B165" s="52" t="s">
        <v>87</v>
      </c>
      <c r="C165" s="84">
        <f>'6-month history'!I163</f>
        <v>0</v>
      </c>
      <c r="D165" s="78">
        <f t="shared" si="46"/>
        <v>0</v>
      </c>
      <c r="E165" s="76"/>
      <c r="F165" s="60">
        <v>0</v>
      </c>
      <c r="G165" s="61">
        <f t="shared" si="47"/>
        <v>0</v>
      </c>
      <c r="H165" s="58">
        <v>0</v>
      </c>
      <c r="I165" s="59">
        <f t="shared" si="48"/>
        <v>0</v>
      </c>
      <c r="J165" s="60">
        <v>0</v>
      </c>
      <c r="K165" s="61">
        <f t="shared" si="45"/>
        <v>0</v>
      </c>
      <c r="L165" s="110"/>
    </row>
    <row r="166" spans="1:13" ht="12.75" customHeight="1" x14ac:dyDescent="0.2">
      <c r="B166" s="98" t="s">
        <v>96</v>
      </c>
      <c r="C166" s="84">
        <f>'6-month history'!I164</f>
        <v>0</v>
      </c>
      <c r="D166" s="78">
        <f t="shared" si="46"/>
        <v>0</v>
      </c>
      <c r="E166" s="76"/>
      <c r="F166" s="60">
        <v>0</v>
      </c>
      <c r="G166" s="61">
        <f t="shared" si="47"/>
        <v>0</v>
      </c>
      <c r="H166" s="58">
        <v>0</v>
      </c>
      <c r="I166" s="59">
        <f t="shared" si="48"/>
        <v>0</v>
      </c>
      <c r="J166" s="60">
        <v>0</v>
      </c>
      <c r="K166" s="61">
        <f t="shared" si="45"/>
        <v>0</v>
      </c>
      <c r="L166" s="110"/>
    </row>
    <row r="167" spans="1:13" ht="12.75" customHeight="1" x14ac:dyDescent="0.2">
      <c r="B167" s="52" t="s">
        <v>89</v>
      </c>
      <c r="C167" s="84">
        <f>'6-month history'!I165</f>
        <v>0</v>
      </c>
      <c r="D167" s="78">
        <f t="shared" si="46"/>
        <v>0</v>
      </c>
      <c r="E167" s="76"/>
      <c r="F167" s="60">
        <v>0</v>
      </c>
      <c r="G167" s="61">
        <f t="shared" si="47"/>
        <v>0</v>
      </c>
      <c r="H167" s="58">
        <v>0</v>
      </c>
      <c r="I167" s="59">
        <f t="shared" si="48"/>
        <v>0</v>
      </c>
      <c r="J167" s="60">
        <v>0</v>
      </c>
      <c r="K167" s="61">
        <f t="shared" si="45"/>
        <v>0</v>
      </c>
      <c r="L167" s="110"/>
      <c r="M167" s="3"/>
    </row>
    <row r="168" spans="1:13" ht="12.75" customHeight="1" thickBot="1" x14ac:dyDescent="0.25">
      <c r="B168" s="52" t="s">
        <v>90</v>
      </c>
      <c r="C168" s="106">
        <f>'6-month history'!I166</f>
        <v>0</v>
      </c>
      <c r="D168" s="79">
        <f t="shared" si="46"/>
        <v>0</v>
      </c>
      <c r="E168" s="80"/>
      <c r="F168" s="65">
        <v>0</v>
      </c>
      <c r="G168" s="66">
        <f t="shared" si="47"/>
        <v>0</v>
      </c>
      <c r="H168" s="62">
        <v>0</v>
      </c>
      <c r="I168" s="63">
        <f t="shared" si="48"/>
        <v>0</v>
      </c>
      <c r="J168" s="65">
        <v>0</v>
      </c>
      <c r="K168" s="66">
        <f t="shared" si="45"/>
        <v>0</v>
      </c>
      <c r="L168" s="110"/>
      <c r="M168" s="3"/>
    </row>
    <row r="169" spans="1:13" ht="12.75" customHeight="1" x14ac:dyDescent="0.2">
      <c r="C169" s="24">
        <f>SUM(C154:C168)</f>
        <v>0</v>
      </c>
      <c r="D169" s="24">
        <f>C169*12</f>
        <v>0</v>
      </c>
      <c r="E169" s="34"/>
      <c r="F169" s="24">
        <f>SUM(F154:F168)</f>
        <v>0</v>
      </c>
      <c r="G169" s="24">
        <f>F169*12</f>
        <v>0</v>
      </c>
      <c r="H169" s="24">
        <f>SUM(H154:H168)</f>
        <v>0</v>
      </c>
      <c r="I169" s="24">
        <f>H169*12</f>
        <v>0</v>
      </c>
      <c r="J169" s="24">
        <f>SUM(J154:J168)</f>
        <v>0</v>
      </c>
      <c r="K169" s="24">
        <f t="shared" si="45"/>
        <v>0</v>
      </c>
      <c r="L169" s="108"/>
      <c r="M169" s="25"/>
    </row>
    <row r="170" spans="1:13" ht="12.75" customHeight="1" x14ac:dyDescent="0.2">
      <c r="E170" s="35"/>
      <c r="L170" s="111"/>
      <c r="M170" s="3"/>
    </row>
    <row r="171" spans="1:13" ht="12.75" customHeight="1" thickBot="1" x14ac:dyDescent="0.25">
      <c r="A171" s="3" t="s">
        <v>5</v>
      </c>
      <c r="B171" s="8"/>
      <c r="C171" s="5">
        <f>SUM(C33,C89,C149,C169,C135,C124,C100,C111)</f>
        <v>0</v>
      </c>
      <c r="D171" s="5">
        <f t="shared" ref="D171:D178" si="49">C171*12</f>
        <v>0</v>
      </c>
      <c r="E171" s="36"/>
      <c r="F171" s="5">
        <f>SUM(F33,F58,F74,F89,F149,F169,F135,F124,F100,F111)</f>
        <v>0</v>
      </c>
      <c r="G171" s="5">
        <f t="shared" ref="G171:K171" si="50">SUM(G33,G58,G74,G89,G149,G169,G135,G124,G100,G111)</f>
        <v>0</v>
      </c>
      <c r="H171" s="5">
        <f>SUM(H33,H58,H74,H89,H149,H169,H135,H124,H100,H111)</f>
        <v>0</v>
      </c>
      <c r="I171" s="5">
        <f t="shared" si="50"/>
        <v>0</v>
      </c>
      <c r="J171" s="5">
        <f t="shared" si="50"/>
        <v>0</v>
      </c>
      <c r="K171" s="5">
        <f t="shared" si="50"/>
        <v>0</v>
      </c>
      <c r="L171" s="112"/>
      <c r="M171" s="3"/>
    </row>
    <row r="172" spans="1:13" ht="12.75" customHeight="1" x14ac:dyDescent="0.2">
      <c r="B172" s="98" t="s">
        <v>125</v>
      </c>
      <c r="C172" s="74">
        <f>+-('6-month history'!I152)</f>
        <v>0</v>
      </c>
      <c r="D172" s="75">
        <f t="shared" si="49"/>
        <v>0</v>
      </c>
      <c r="E172" s="76"/>
      <c r="F172" s="81">
        <v>0</v>
      </c>
      <c r="G172" s="82">
        <f t="shared" ref="G172:G178" si="51">F172*12</f>
        <v>0</v>
      </c>
      <c r="H172" s="74">
        <f>-H154</f>
        <v>0</v>
      </c>
      <c r="I172" s="75">
        <f t="shared" ref="I172:I178" si="52">H172*12</f>
        <v>0</v>
      </c>
      <c r="J172" s="81">
        <f>-J154</f>
        <v>0</v>
      </c>
      <c r="K172" s="82">
        <f t="shared" ref="K172:K178" si="53">J172*12</f>
        <v>0</v>
      </c>
      <c r="L172" s="110"/>
      <c r="M172" s="3"/>
    </row>
    <row r="173" spans="1:13" ht="12.75" customHeight="1" x14ac:dyDescent="0.2">
      <c r="B173" s="98" t="s">
        <v>126</v>
      </c>
      <c r="C173" s="84">
        <v>0</v>
      </c>
      <c r="D173" s="78">
        <f t="shared" si="49"/>
        <v>0</v>
      </c>
      <c r="E173" s="85"/>
      <c r="F173" s="86">
        <v>0</v>
      </c>
      <c r="G173" s="87">
        <f t="shared" si="51"/>
        <v>0</v>
      </c>
      <c r="H173" s="84">
        <f>-H156</f>
        <v>0</v>
      </c>
      <c r="I173" s="78">
        <f t="shared" si="52"/>
        <v>0</v>
      </c>
      <c r="J173" s="86">
        <f>-J156</f>
        <v>0</v>
      </c>
      <c r="K173" s="87">
        <f t="shared" si="53"/>
        <v>0</v>
      </c>
      <c r="L173" s="110"/>
      <c r="M173" s="3"/>
    </row>
    <row r="174" spans="1:13" ht="12.75" customHeight="1" x14ac:dyDescent="0.2">
      <c r="B174" s="83" t="s">
        <v>78</v>
      </c>
      <c r="C174" s="84">
        <f>+-('6-month history'!I155+'6-month history'!I156)</f>
        <v>0</v>
      </c>
      <c r="D174" s="78">
        <f t="shared" si="49"/>
        <v>0</v>
      </c>
      <c r="E174" s="85"/>
      <c r="F174" s="86">
        <f>-(F157+F158+F159)</f>
        <v>0</v>
      </c>
      <c r="G174" s="87">
        <f t="shared" si="51"/>
        <v>0</v>
      </c>
      <c r="H174" s="84">
        <f>-(H157+H158+H159)</f>
        <v>0</v>
      </c>
      <c r="I174" s="78">
        <f t="shared" si="52"/>
        <v>0</v>
      </c>
      <c r="J174" s="119">
        <f>-(J157+J158+J159)</f>
        <v>0</v>
      </c>
      <c r="K174" s="87">
        <f t="shared" si="53"/>
        <v>0</v>
      </c>
      <c r="L174" s="110"/>
      <c r="M174" s="25"/>
    </row>
    <row r="175" spans="1:13" ht="12.75" customHeight="1" x14ac:dyDescent="0.2">
      <c r="B175" s="88" t="s">
        <v>66</v>
      </c>
      <c r="C175" s="77">
        <f>+-('6-month history'!I158)</f>
        <v>0</v>
      </c>
      <c r="D175" s="78">
        <f t="shared" si="49"/>
        <v>0</v>
      </c>
      <c r="E175" s="76"/>
      <c r="F175" s="89">
        <f>-F160</f>
        <v>0</v>
      </c>
      <c r="G175" s="87">
        <f t="shared" si="51"/>
        <v>0</v>
      </c>
      <c r="H175" s="77">
        <f>-H160</f>
        <v>0</v>
      </c>
      <c r="I175" s="78">
        <f t="shared" si="52"/>
        <v>0</v>
      </c>
      <c r="J175" s="89">
        <f>-(J160)</f>
        <v>0</v>
      </c>
      <c r="K175" s="87">
        <f t="shared" si="53"/>
        <v>0</v>
      </c>
      <c r="L175" s="110"/>
    </row>
    <row r="176" spans="1:13" ht="12.75" customHeight="1" x14ac:dyDescent="0.2">
      <c r="B176" s="118" t="s">
        <v>127</v>
      </c>
      <c r="C176" s="90">
        <v>0</v>
      </c>
      <c r="D176" s="78">
        <f t="shared" si="49"/>
        <v>0</v>
      </c>
      <c r="E176" s="91"/>
      <c r="F176" s="92">
        <f>-F161</f>
        <v>0</v>
      </c>
      <c r="G176" s="87">
        <f t="shared" si="51"/>
        <v>0</v>
      </c>
      <c r="H176" s="90">
        <f>-H161</f>
        <v>0</v>
      </c>
      <c r="I176" s="78">
        <f t="shared" si="52"/>
        <v>0</v>
      </c>
      <c r="J176" s="92">
        <f>-J161</f>
        <v>0</v>
      </c>
      <c r="K176" s="87">
        <f t="shared" si="53"/>
        <v>0</v>
      </c>
      <c r="L176" s="110"/>
    </row>
    <row r="177" spans="1:13" ht="13.5" thickBot="1" x14ac:dyDescent="0.25">
      <c r="B177" s="52" t="s">
        <v>76</v>
      </c>
      <c r="C177" s="93">
        <v>0</v>
      </c>
      <c r="D177" s="94">
        <f t="shared" si="49"/>
        <v>0</v>
      </c>
      <c r="E177" s="95"/>
      <c r="F177" s="96">
        <v>0</v>
      </c>
      <c r="G177" s="97">
        <f t="shared" si="51"/>
        <v>0</v>
      </c>
      <c r="H177" s="93">
        <v>0</v>
      </c>
      <c r="I177" s="94">
        <f t="shared" si="52"/>
        <v>0</v>
      </c>
      <c r="J177" s="96">
        <v>0</v>
      </c>
      <c r="K177" s="97">
        <f t="shared" si="53"/>
        <v>0</v>
      </c>
      <c r="L177" s="110"/>
    </row>
    <row r="178" spans="1:13" ht="12.75" customHeight="1" thickTop="1" x14ac:dyDescent="0.2">
      <c r="A178" s="27" t="s">
        <v>23</v>
      </c>
      <c r="B178" s="28"/>
      <c r="C178" s="24">
        <f>SUM(C171:C177)</f>
        <v>0</v>
      </c>
      <c r="D178" s="24">
        <f t="shared" si="49"/>
        <v>0</v>
      </c>
      <c r="E178" s="33"/>
      <c r="F178" s="24">
        <f>SUM(F171:F177)</f>
        <v>0</v>
      </c>
      <c r="G178" s="24">
        <f t="shared" si="51"/>
        <v>0</v>
      </c>
      <c r="H178" s="24">
        <f>SUM(H171:H177)</f>
        <v>0</v>
      </c>
      <c r="I178" s="24">
        <f t="shared" si="52"/>
        <v>0</v>
      </c>
      <c r="J178" s="24">
        <f>SUM(J171:J177)</f>
        <v>0</v>
      </c>
      <c r="K178" s="24">
        <f t="shared" si="53"/>
        <v>0</v>
      </c>
      <c r="L178" s="28"/>
    </row>
    <row r="179" spans="1:13" ht="12.75" customHeight="1" x14ac:dyDescent="0.2">
      <c r="A179" s="28"/>
      <c r="B179" s="28"/>
      <c r="C179" s="24"/>
      <c r="D179" s="24"/>
      <c r="E179" s="24"/>
      <c r="F179" s="24"/>
      <c r="G179" s="24"/>
      <c r="H179" s="24"/>
      <c r="I179" s="24"/>
      <c r="J179" s="24"/>
      <c r="K179" s="24"/>
      <c r="L179" s="28"/>
      <c r="M179" s="28"/>
    </row>
    <row r="180" spans="1:13" ht="12.75" customHeight="1" thickBot="1" x14ac:dyDescent="0.25">
      <c r="A180" s="166" t="s">
        <v>149</v>
      </c>
      <c r="B180" s="167"/>
      <c r="C180" s="24"/>
      <c r="D180" s="24"/>
      <c r="E180" s="24"/>
      <c r="F180" s="24"/>
      <c r="G180" s="24"/>
      <c r="H180" s="24"/>
      <c r="I180" s="24"/>
      <c r="J180" s="24"/>
      <c r="K180" s="24"/>
      <c r="L180" s="28"/>
      <c r="M180" s="28"/>
    </row>
    <row r="181" spans="1:13" ht="12.75" customHeight="1" thickBot="1" x14ac:dyDescent="0.25">
      <c r="A181" s="166" t="s">
        <v>150</v>
      </c>
      <c r="B181" s="167"/>
      <c r="C181" s="24"/>
      <c r="D181" s="24"/>
      <c r="E181" s="24"/>
      <c r="F181" s="24"/>
      <c r="G181" s="24"/>
      <c r="H181" s="24"/>
      <c r="I181" s="2"/>
      <c r="J181" s="162" t="s">
        <v>152</v>
      </c>
      <c r="K181" s="163">
        <f>J178+H178+F178</f>
        <v>0</v>
      </c>
      <c r="L181" s="28"/>
      <c r="M181" s="28"/>
    </row>
    <row r="182" spans="1:13" ht="12.75" customHeight="1" x14ac:dyDescent="0.2">
      <c r="A182" s="28"/>
      <c r="B182" s="28"/>
      <c r="C182" s="24"/>
      <c r="D182" s="24"/>
      <c r="E182" s="24"/>
      <c r="F182" s="24"/>
      <c r="G182" s="24"/>
      <c r="H182" s="24"/>
      <c r="I182" s="24"/>
      <c r="J182" s="24"/>
      <c r="K182" s="24"/>
      <c r="L182" s="28"/>
      <c r="M182" s="28"/>
    </row>
    <row r="183" spans="1:13" ht="12.75" customHeight="1" thickBot="1" x14ac:dyDescent="0.25">
      <c r="A183" s="28"/>
      <c r="B183" s="28"/>
      <c r="C183" s="24"/>
      <c r="D183" s="24"/>
      <c r="E183" s="24"/>
      <c r="F183" s="24"/>
      <c r="G183" s="24"/>
      <c r="H183" s="24"/>
      <c r="I183" s="24"/>
      <c r="J183" s="24"/>
      <c r="K183" s="24"/>
      <c r="L183" s="28"/>
      <c r="M183" s="28"/>
    </row>
    <row r="184" spans="1:13" ht="13.5" thickBot="1" x14ac:dyDescent="0.25">
      <c r="C184" s="115"/>
      <c r="D184" s="115"/>
      <c r="F184" s="176" t="s">
        <v>137</v>
      </c>
      <c r="G184" s="177"/>
      <c r="H184" s="177"/>
      <c r="I184" s="177"/>
      <c r="J184" s="177"/>
      <c r="K184" s="178"/>
    </row>
    <row r="185" spans="1:13" ht="13.5" thickBot="1" x14ac:dyDescent="0.25">
      <c r="C185" s="115"/>
      <c r="D185" s="115"/>
      <c r="F185" s="127" t="s">
        <v>79</v>
      </c>
      <c r="G185" s="128" t="s">
        <v>80</v>
      </c>
      <c r="H185" s="129" t="s">
        <v>79</v>
      </c>
      <c r="I185" s="130" t="s">
        <v>80</v>
      </c>
      <c r="J185" s="160" t="s">
        <v>79</v>
      </c>
      <c r="K185" s="161" t="s">
        <v>80</v>
      </c>
    </row>
    <row r="186" spans="1:13" x14ac:dyDescent="0.2">
      <c r="A186" s="115"/>
      <c r="B186" s="115"/>
      <c r="C186" s="179" t="s">
        <v>138</v>
      </c>
      <c r="D186" s="179"/>
      <c r="E186" s="180"/>
      <c r="F186" s="47">
        <f>F33+F58</f>
        <v>0</v>
      </c>
      <c r="G186" s="48">
        <f>F186*12</f>
        <v>0</v>
      </c>
      <c r="H186" s="154">
        <f>H33+H58</f>
        <v>0</v>
      </c>
      <c r="I186" s="157">
        <f>H186*12</f>
        <v>0</v>
      </c>
      <c r="J186" s="47">
        <f>J33+J58</f>
        <v>0</v>
      </c>
      <c r="K186" s="48">
        <f>J186*12</f>
        <v>0</v>
      </c>
    </row>
    <row r="187" spans="1:13" x14ac:dyDescent="0.2">
      <c r="A187" s="115"/>
      <c r="B187" s="115"/>
      <c r="C187" s="168" t="s">
        <v>141</v>
      </c>
      <c r="D187" s="168"/>
      <c r="E187" s="181"/>
      <c r="F187" s="152">
        <f>F74</f>
        <v>0</v>
      </c>
      <c r="G187" s="153">
        <f>F187*12</f>
        <v>0</v>
      </c>
      <c r="H187" s="155">
        <f>H74</f>
        <v>0</v>
      </c>
      <c r="I187" s="158">
        <f>H187*12</f>
        <v>0</v>
      </c>
      <c r="J187" s="152">
        <f>J74</f>
        <v>0</v>
      </c>
      <c r="K187" s="153">
        <f>J187*12</f>
        <v>0</v>
      </c>
    </row>
    <row r="188" spans="1:13" x14ac:dyDescent="0.2">
      <c r="A188" s="115"/>
      <c r="B188" s="115"/>
      <c r="C188" s="168" t="s">
        <v>140</v>
      </c>
      <c r="D188" s="168"/>
      <c r="E188" s="181" t="s">
        <v>119</v>
      </c>
      <c r="F188" s="152">
        <f>F89</f>
        <v>0</v>
      </c>
      <c r="G188" s="153">
        <f t="shared" ref="G188:G193" si="54">F188*12</f>
        <v>0</v>
      </c>
      <c r="H188" s="155">
        <f>H89</f>
        <v>0</v>
      </c>
      <c r="I188" s="158">
        <f t="shared" ref="I188:I193" si="55">H188*12</f>
        <v>0</v>
      </c>
      <c r="J188" s="152">
        <f>J89</f>
        <v>0</v>
      </c>
      <c r="K188" s="153">
        <f t="shared" ref="K188:K194" si="56">J188*12</f>
        <v>0</v>
      </c>
    </row>
    <row r="189" spans="1:13" x14ac:dyDescent="0.2">
      <c r="A189" s="117"/>
      <c r="B189" s="117"/>
      <c r="C189" s="168" t="s">
        <v>153</v>
      </c>
      <c r="D189" s="168"/>
      <c r="E189" s="181" t="s">
        <v>119</v>
      </c>
      <c r="F189" s="152">
        <f>F100</f>
        <v>0</v>
      </c>
      <c r="G189" s="153">
        <f t="shared" si="54"/>
        <v>0</v>
      </c>
      <c r="H189" s="155">
        <f>H100</f>
        <v>0</v>
      </c>
      <c r="I189" s="158">
        <f t="shared" si="55"/>
        <v>0</v>
      </c>
      <c r="J189" s="152">
        <f>J100</f>
        <v>0</v>
      </c>
      <c r="K189" s="153">
        <f t="shared" si="56"/>
        <v>0</v>
      </c>
    </row>
    <row r="190" spans="1:13" x14ac:dyDescent="0.2">
      <c r="A190" s="115"/>
      <c r="B190" s="115"/>
      <c r="C190" s="168" t="s">
        <v>154</v>
      </c>
      <c r="D190" s="168"/>
      <c r="E190" s="181" t="s">
        <v>120</v>
      </c>
      <c r="F190" s="152">
        <f>F111</f>
        <v>0</v>
      </c>
      <c r="G190" s="153">
        <f t="shared" si="54"/>
        <v>0</v>
      </c>
      <c r="H190" s="155">
        <f>H111</f>
        <v>0</v>
      </c>
      <c r="I190" s="158">
        <f t="shared" si="55"/>
        <v>0</v>
      </c>
      <c r="J190" s="152">
        <f>J111</f>
        <v>0</v>
      </c>
      <c r="K190" s="153">
        <f t="shared" si="56"/>
        <v>0</v>
      </c>
    </row>
    <row r="191" spans="1:13" x14ac:dyDescent="0.2">
      <c r="A191" s="115"/>
      <c r="B191" s="115"/>
      <c r="C191" s="168" t="s">
        <v>155</v>
      </c>
      <c r="D191" s="168"/>
      <c r="E191" s="181" t="s">
        <v>10</v>
      </c>
      <c r="F191" s="152">
        <f>F124</f>
        <v>0</v>
      </c>
      <c r="G191" s="153">
        <f t="shared" si="54"/>
        <v>0</v>
      </c>
      <c r="H191" s="155">
        <f>H124</f>
        <v>0</v>
      </c>
      <c r="I191" s="158">
        <f t="shared" si="55"/>
        <v>0</v>
      </c>
      <c r="J191" s="152">
        <f>J124</f>
        <v>0</v>
      </c>
      <c r="K191" s="153">
        <f t="shared" si="56"/>
        <v>0</v>
      </c>
    </row>
    <row r="192" spans="1:13" x14ac:dyDescent="0.2">
      <c r="A192" s="115"/>
      <c r="B192" s="115"/>
      <c r="C192" s="168" t="s">
        <v>156</v>
      </c>
      <c r="D192" s="168"/>
      <c r="E192" s="181" t="s">
        <v>10</v>
      </c>
      <c r="F192" s="152">
        <f>F135</f>
        <v>0</v>
      </c>
      <c r="G192" s="153">
        <f t="shared" si="54"/>
        <v>0</v>
      </c>
      <c r="H192" s="155">
        <f>H135</f>
        <v>0</v>
      </c>
      <c r="I192" s="158">
        <f t="shared" si="55"/>
        <v>0</v>
      </c>
      <c r="J192" s="152">
        <f>J135</f>
        <v>0</v>
      </c>
      <c r="K192" s="153">
        <f t="shared" si="56"/>
        <v>0</v>
      </c>
    </row>
    <row r="193" spans="1:11" x14ac:dyDescent="0.2">
      <c r="A193" s="115"/>
      <c r="B193" s="115"/>
      <c r="C193" s="168" t="s">
        <v>157</v>
      </c>
      <c r="D193" s="168"/>
      <c r="E193" s="181" t="s">
        <v>121</v>
      </c>
      <c r="F193" s="152">
        <f>F149</f>
        <v>0</v>
      </c>
      <c r="G193" s="153">
        <f t="shared" si="54"/>
        <v>0</v>
      </c>
      <c r="H193" s="155">
        <f>H149</f>
        <v>0</v>
      </c>
      <c r="I193" s="158">
        <f t="shared" si="55"/>
        <v>0</v>
      </c>
      <c r="J193" s="152">
        <f>J149</f>
        <v>0</v>
      </c>
      <c r="K193" s="153">
        <f t="shared" si="56"/>
        <v>0</v>
      </c>
    </row>
    <row r="194" spans="1:11" ht="13.5" thickBot="1" x14ac:dyDescent="0.25">
      <c r="A194" s="115"/>
      <c r="B194" s="115"/>
      <c r="C194" s="168" t="s">
        <v>158</v>
      </c>
      <c r="D194" s="168"/>
      <c r="E194" s="181" t="s">
        <v>122</v>
      </c>
      <c r="F194" s="49">
        <f>F169</f>
        <v>0</v>
      </c>
      <c r="G194" s="50">
        <f>F194*12</f>
        <v>0</v>
      </c>
      <c r="H194" s="156">
        <f>H169</f>
        <v>0</v>
      </c>
      <c r="I194" s="159">
        <f>H194*12</f>
        <v>0</v>
      </c>
      <c r="J194" s="49">
        <f>J169</f>
        <v>0</v>
      </c>
      <c r="K194" s="50">
        <f t="shared" si="56"/>
        <v>0</v>
      </c>
    </row>
    <row r="195" spans="1:11" x14ac:dyDescent="0.2">
      <c r="A195" s="115"/>
      <c r="B195" s="115"/>
      <c r="C195" s="182" t="s">
        <v>129</v>
      </c>
      <c r="D195" s="183"/>
      <c r="E195" s="183"/>
      <c r="F195" s="13">
        <f>SUM(F186:F194)</f>
        <v>0</v>
      </c>
      <c r="G195" s="13">
        <f t="shared" ref="G195:K195" si="57">SUM(G186:G194)</f>
        <v>0</v>
      </c>
      <c r="H195" s="13">
        <f t="shared" si="57"/>
        <v>0</v>
      </c>
      <c r="I195" s="13">
        <f t="shared" si="57"/>
        <v>0</v>
      </c>
      <c r="J195" s="13">
        <f t="shared" si="57"/>
        <v>0</v>
      </c>
      <c r="K195" s="13">
        <f t="shared" si="57"/>
        <v>0</v>
      </c>
    </row>
    <row r="196" spans="1:11" x14ac:dyDescent="0.2">
      <c r="A196" s="115"/>
      <c r="B196" s="115"/>
      <c r="C196" s="115"/>
      <c r="D196" s="115"/>
    </row>
  </sheetData>
  <customSheetViews>
    <customSheetView guid="{41BB52BD-D806-49B7-BBD2-A4BCF779F02B}" topLeftCell="A19">
      <selection activeCell="B41" sqref="B41"/>
      <pageMargins left="0.7" right="0.7" top="0.75" bottom="0.75" header="0.3" footer="0.3"/>
    </customSheetView>
  </customSheetViews>
  <mergeCells count="20">
    <mergeCell ref="A181:B181"/>
    <mergeCell ref="F184:K184"/>
    <mergeCell ref="C186:E186"/>
    <mergeCell ref="C187:E187"/>
    <mergeCell ref="C195:E195"/>
    <mergeCell ref="C192:E192"/>
    <mergeCell ref="C189:E189"/>
    <mergeCell ref="C188:E188"/>
    <mergeCell ref="C190:E190"/>
    <mergeCell ref="C191:E191"/>
    <mergeCell ref="C193:E193"/>
    <mergeCell ref="C194:E194"/>
    <mergeCell ref="A180:B180"/>
    <mergeCell ref="A1:K1"/>
    <mergeCell ref="F4:K4"/>
    <mergeCell ref="C6:D6"/>
    <mergeCell ref="F6:G6"/>
    <mergeCell ref="H6:I6"/>
    <mergeCell ref="J6:K6"/>
    <mergeCell ref="B6:B7"/>
  </mergeCells>
  <pageMargins left="0.7" right="0.7" top="0.25" bottom="0.56999999999999995" header="0.3" footer="0.3"/>
  <pageSetup scale="72" fitToHeight="0" orientation="landscape" r:id="rId1"/>
  <headerFooter>
    <oddFooter>&amp;L
For Settlement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6-month history</vt:lpstr>
      <vt:lpstr>Projected Expenses</vt:lpstr>
      <vt:lpstr>'Projected Expenses'!Print_Area</vt:lpstr>
      <vt:lpstr>'6-month history'!Print_Titles</vt:lpstr>
      <vt:lpstr>'Projected Expenses'!Print_Titles</vt:lpstr>
    </vt:vector>
  </TitlesOfParts>
  <Company>AJW Amy Jensen 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Wolff</dc:creator>
  <cp:lastModifiedBy>Kari</cp:lastModifiedBy>
  <cp:lastPrinted>2020-06-04T20:24:33Z</cp:lastPrinted>
  <dcterms:created xsi:type="dcterms:W3CDTF">2004-08-09T15:51:09Z</dcterms:created>
  <dcterms:modified xsi:type="dcterms:W3CDTF">2020-07-31T13:14:59Z</dcterms:modified>
</cp:coreProperties>
</file>