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S:\Client analysis forms\"/>
    </mc:Choice>
  </mc:AlternateContent>
  <xr:revisionPtr revIDLastSave="0" documentId="13_ncr:1_{B577F37A-A1D8-483B-9024-68800DD8770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pending Plan" sheetId="12" r:id="rId1"/>
    <sheet name="Cash Flow Summary" sheetId="15" r:id="rId2"/>
  </sheets>
  <definedNames>
    <definedName name="_xlnm.Print_Area" localSheetId="1">'Cash Flow Summary'!$B$7:$O$55</definedName>
    <definedName name="_xlnm.Print_Area" localSheetId="0">'Spending Plan'!$B$1:$G$115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D24" i="15" l="1"/>
  <c r="E24" i="15"/>
  <c r="F24" i="15"/>
  <c r="N15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N20" i="15"/>
  <c r="G24" i="15"/>
  <c r="H24" i="15"/>
  <c r="I24" i="15"/>
  <c r="J24" i="15"/>
  <c r="K24" i="15"/>
  <c r="L24" i="15"/>
  <c r="M24" i="15"/>
  <c r="N24" i="15"/>
  <c r="D23" i="15"/>
  <c r="E23" i="15"/>
  <c r="F23" i="15"/>
  <c r="G23" i="15"/>
  <c r="H23" i="15"/>
  <c r="I23" i="15"/>
  <c r="J23" i="15"/>
  <c r="K23" i="15"/>
  <c r="L23" i="15"/>
  <c r="M23" i="15"/>
  <c r="N23" i="15"/>
  <c r="D26" i="15"/>
  <c r="E26" i="15"/>
  <c r="F26" i="15"/>
  <c r="G26" i="15"/>
  <c r="H26" i="15"/>
  <c r="I26" i="15"/>
  <c r="J26" i="15"/>
  <c r="K26" i="15"/>
  <c r="L26" i="15"/>
  <c r="M26" i="15"/>
  <c r="N26" i="15"/>
  <c r="N27" i="15"/>
  <c r="N29" i="15"/>
  <c r="M15" i="15"/>
  <c r="M20" i="15"/>
  <c r="M27" i="15"/>
  <c r="M29" i="15"/>
  <c r="L15" i="15"/>
  <c r="L20" i="15"/>
  <c r="L27" i="15"/>
  <c r="L29" i="15"/>
  <c r="K15" i="15"/>
  <c r="K20" i="15"/>
  <c r="K27" i="15"/>
  <c r="K29" i="15"/>
  <c r="J15" i="15"/>
  <c r="J20" i="15"/>
  <c r="J27" i="15"/>
  <c r="J29" i="15"/>
  <c r="I15" i="15"/>
  <c r="I20" i="15"/>
  <c r="I27" i="15"/>
  <c r="I29" i="15"/>
  <c r="H15" i="15"/>
  <c r="H20" i="15"/>
  <c r="H27" i="15"/>
  <c r="H29" i="15"/>
  <c r="G15" i="15"/>
  <c r="G20" i="15"/>
  <c r="G27" i="15"/>
  <c r="G29" i="15"/>
  <c r="F15" i="15"/>
  <c r="F20" i="15"/>
  <c r="F27" i="15"/>
  <c r="F29" i="15"/>
  <c r="E15" i="15"/>
  <c r="E20" i="15"/>
  <c r="E27" i="15"/>
  <c r="E29" i="15"/>
  <c r="D15" i="15"/>
  <c r="D20" i="15"/>
  <c r="D27" i="15"/>
  <c r="D29" i="15"/>
  <c r="C15" i="15"/>
  <c r="C20" i="15"/>
  <c r="C27" i="15"/>
  <c r="C29" i="15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C90" i="12"/>
  <c r="E10" i="12"/>
  <c r="E11" i="12"/>
  <c r="E12" i="12"/>
  <c r="E13" i="12"/>
  <c r="E14" i="12"/>
  <c r="E15" i="12"/>
  <c r="E16" i="12"/>
  <c r="E17" i="12"/>
  <c r="C89" i="12"/>
  <c r="D90" i="12"/>
  <c r="E75" i="12"/>
  <c r="E76" i="12"/>
  <c r="E77" i="12"/>
  <c r="E78" i="12"/>
  <c r="E79" i="12"/>
  <c r="C92" i="12"/>
  <c r="O15" i="15"/>
  <c r="B15" i="15"/>
  <c r="O29" i="15"/>
  <c r="O23" i="15"/>
  <c r="O24" i="15"/>
  <c r="O26" i="15"/>
  <c r="O27" i="15"/>
  <c r="O14" i="15"/>
  <c r="O16" i="15"/>
  <c r="O17" i="15"/>
  <c r="O18" i="15"/>
  <c r="O19" i="15"/>
  <c r="O20" i="15"/>
  <c r="B14" i="15"/>
  <c r="E49" i="12"/>
  <c r="E50" i="12"/>
  <c r="E51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52" i="12"/>
  <c r="E71" i="12"/>
  <c r="E83" i="12"/>
  <c r="C93" i="12"/>
  <c r="C94" i="12"/>
  <c r="D94" i="12"/>
  <c r="D92" i="12"/>
  <c r="C91" i="12"/>
  <c r="D91" i="12"/>
  <c r="E81" i="12"/>
  <c r="E85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Julie Ford</author>
  </authors>
  <commentList>
    <comment ref="C10" authorId="0" shapeId="0" xr:uid="{00000000-0006-0000-0000-000001000000}">
      <text>
        <r>
          <rPr>
            <sz val="9"/>
            <color indexed="81"/>
            <rFont val="Cambria"/>
            <family val="1"/>
          </rPr>
          <t xml:space="preserve">Enter the amount of money that hits the bank every time you get paid. This is after taxes, social security, medicare taxes, and 401(k) contributions are taken out. </t>
        </r>
      </text>
    </comment>
    <comment ref="D10" authorId="0" shapeId="0" xr:uid="{00000000-0006-0000-0000-000002000000}">
      <text>
        <r>
          <rPr>
            <sz val="9"/>
            <color indexed="81"/>
            <rFont val="Cambria"/>
            <family val="1"/>
          </rPr>
          <t>Number of times payment occurs per year. For example, 26 if you get paid every two weeks, 24 if you get paid twice a month, 12 if monthly, 4 if quarterly, etc.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C12" authorId="0" shapeId="0" xr:uid="{00000000-0006-0000-0000-000003000000}">
      <text>
        <r>
          <rPr>
            <sz val="9"/>
            <color indexed="81"/>
            <rFont val="Cambria"/>
            <family val="1"/>
          </rPr>
          <t>Enter the expected after-tax amount.</t>
        </r>
      </text>
    </comment>
    <comment ref="C14" authorId="0" shapeId="0" xr:uid="{00000000-0006-0000-0000-000004000000}">
      <text>
        <r>
          <rPr>
            <sz val="9"/>
            <color indexed="81"/>
            <rFont val="Cambria"/>
            <family val="1"/>
          </rPr>
          <t>Add back in your 401(k) contributions.</t>
        </r>
      </text>
    </comment>
    <comment ref="D22" authorId="0" shapeId="0" xr:uid="{00000000-0006-0000-0000-000005000000}">
      <text>
        <r>
          <rPr>
            <sz val="9"/>
            <color indexed="81"/>
            <rFont val="Cambria"/>
            <family val="1"/>
          </rPr>
          <t xml:space="preserve">Number of times the expense occurs per year. For example, 12 for monthly, 4 for quarterly, 1 for annually.  </t>
        </r>
      </text>
    </comment>
  </commentList>
</comments>
</file>

<file path=xl/sharedStrings.xml><?xml version="1.0" encoding="utf-8"?>
<sst xmlns="http://schemas.openxmlformats.org/spreadsheetml/2006/main" count="137" uniqueCount="128">
  <si>
    <t>Monthly Summary</t>
  </si>
  <si>
    <t>Total Expenses</t>
  </si>
  <si>
    <t>Extra Savings/(Overspending)</t>
  </si>
  <si>
    <t>Car payments</t>
  </si>
  <si>
    <t>Car insurance</t>
  </si>
  <si>
    <t>Income</t>
  </si>
  <si>
    <t>Net Income</t>
  </si>
  <si>
    <t>Frequency of Income</t>
  </si>
  <si>
    <t>Annual Total</t>
  </si>
  <si>
    <t>(add income 1 job title here)</t>
  </si>
  <si>
    <t xml:space="preserve">(add income 2 job title here) </t>
  </si>
  <si>
    <t>Day-to-Day Lifestyle Spending</t>
  </si>
  <si>
    <t>Restaurants</t>
  </si>
  <si>
    <t>Ordering in</t>
  </si>
  <si>
    <t>Bars or coffee shops</t>
  </si>
  <si>
    <t>Cable/Internet</t>
  </si>
  <si>
    <t>Vacation</t>
  </si>
  <si>
    <t>Cash/Miscellaneous</t>
  </si>
  <si>
    <t>Parking</t>
  </si>
  <si>
    <t xml:space="preserve">Babysitting or other childcare </t>
  </si>
  <si>
    <t>Tuition</t>
  </si>
  <si>
    <t>Entertainment</t>
  </si>
  <si>
    <t>Gym membership</t>
  </si>
  <si>
    <t>Public transit</t>
  </si>
  <si>
    <t>Taxi/Car service</t>
  </si>
  <si>
    <t>Gas (car)</t>
  </si>
  <si>
    <t>Personal care/Beauty</t>
  </si>
  <si>
    <t>Kids miscellaneous</t>
  </si>
  <si>
    <t>Clothing</t>
  </si>
  <si>
    <t>Fixed Expense</t>
  </si>
  <si>
    <t>Expense Amount</t>
  </si>
  <si>
    <t>Frequency of Expense</t>
  </si>
  <si>
    <t>Electricity/Gas</t>
  </si>
  <si>
    <t>Phone</t>
  </si>
  <si>
    <t>Home maintenance/repairs</t>
  </si>
  <si>
    <t>Property taxes</t>
  </si>
  <si>
    <t>Groceries</t>
  </si>
  <si>
    <t>Bonus - Client 1</t>
    <phoneticPr fontId="2" type="noConversion"/>
  </si>
  <si>
    <t>Bonus - Client 2</t>
    <phoneticPr fontId="2" type="noConversion"/>
  </si>
  <si>
    <t>401(k) Contributions - Client 1</t>
    <phoneticPr fontId="2" type="noConversion"/>
  </si>
  <si>
    <t>401(k) Contributions - Client 2</t>
    <phoneticPr fontId="2" type="noConversion"/>
  </si>
  <si>
    <t>Other Income</t>
    <phoneticPr fontId="2" type="noConversion"/>
  </si>
  <si>
    <t>Mortgage/Rent</t>
    <phoneticPr fontId="2" type="noConversion"/>
  </si>
  <si>
    <t>Association fees</t>
    <phoneticPr fontId="2" type="noConversion"/>
  </si>
  <si>
    <t>Homeowners/Renters insurance</t>
    <phoneticPr fontId="2" type="noConversion"/>
  </si>
  <si>
    <t>Car maintenance &amp; repair/registration</t>
    <phoneticPr fontId="2" type="noConversion"/>
  </si>
  <si>
    <t>Out-of-pocket medical/dental</t>
    <phoneticPr fontId="2" type="noConversion"/>
  </si>
  <si>
    <t>Life insurance</t>
    <phoneticPr fontId="2" type="noConversion"/>
  </si>
  <si>
    <t>Laundry/Dry cleaning</t>
    <phoneticPr fontId="2" type="noConversion"/>
  </si>
  <si>
    <t>Professional fees (taxes, financial, legal)</t>
    <phoneticPr fontId="2" type="noConversion"/>
  </si>
  <si>
    <t>Student loan payments</t>
    <phoneticPr fontId="2" type="noConversion"/>
  </si>
  <si>
    <t>Credit card minimum payments (if you carry a balance)</t>
    <phoneticPr fontId="2" type="noConversion"/>
  </si>
  <si>
    <t>Other required expenses</t>
    <phoneticPr fontId="2" type="noConversion"/>
  </si>
  <si>
    <t>Total Fixed Expenses</t>
    <phoneticPr fontId="2" type="noConversion"/>
  </si>
  <si>
    <t>Air travel</t>
    <phoneticPr fontId="2" type="noConversion"/>
  </si>
  <si>
    <t>Gift giving</t>
    <phoneticPr fontId="2" type="noConversion"/>
  </si>
  <si>
    <t>Home miscellaneous (upkeep/furniture/decoration)</t>
    <phoneticPr fontId="2" type="noConversion"/>
  </si>
  <si>
    <t>Books/Magazines/Apps/iTunes</t>
    <phoneticPr fontId="2" type="noConversion"/>
  </si>
  <si>
    <t>Pet care (food, vet, kennel, grooming, obedience, etc.)</t>
    <phoneticPr fontId="2" type="noConversion"/>
  </si>
  <si>
    <t>Kids activities</t>
    <phoneticPr fontId="2" type="noConversion"/>
  </si>
  <si>
    <t>Giving - Charity, Church, etc.</t>
    <phoneticPr fontId="2" type="noConversion"/>
  </si>
  <si>
    <t>Other discretionary expenses</t>
    <phoneticPr fontId="2" type="noConversion"/>
  </si>
  <si>
    <t>Other discretionary expenses</t>
    <phoneticPr fontId="2" type="noConversion"/>
  </si>
  <si>
    <t>Total Discretionary Expenses</t>
    <phoneticPr fontId="2" type="noConversion"/>
  </si>
  <si>
    <t>Savings</t>
    <phoneticPr fontId="2" type="noConversion"/>
  </si>
  <si>
    <t>Savings Amount</t>
    <phoneticPr fontId="2" type="noConversion"/>
  </si>
  <si>
    <t>Frequency</t>
    <phoneticPr fontId="2" type="noConversion"/>
  </si>
  <si>
    <t>Retirement plan contributions - Client 1</t>
    <phoneticPr fontId="2" type="noConversion"/>
  </si>
  <si>
    <t>Retirement plan contributions - Client 2</t>
    <phoneticPr fontId="2" type="noConversion"/>
  </si>
  <si>
    <t>Contributions to a 529 plan</t>
    <phoneticPr fontId="2" type="noConversion"/>
  </si>
  <si>
    <t>Other savings</t>
    <phoneticPr fontId="2" type="noConversion"/>
  </si>
  <si>
    <t>Total Savings</t>
    <phoneticPr fontId="2" type="noConversion"/>
  </si>
  <si>
    <t>Total Income</t>
    <phoneticPr fontId="2" type="noConversion"/>
  </si>
  <si>
    <t>Total Cash Outflows</t>
    <phoneticPr fontId="2" type="noConversion"/>
  </si>
  <si>
    <t>Extra Savings / (Overspending)</t>
    <phoneticPr fontId="2" type="noConversion"/>
  </si>
  <si>
    <t>Spending %</t>
    <phoneticPr fontId="2" type="noConversion"/>
  </si>
  <si>
    <t>Goal %</t>
    <phoneticPr fontId="2" type="noConversion"/>
  </si>
  <si>
    <t>Total Income</t>
  </si>
  <si>
    <t>Fixed Expenses</t>
    <phoneticPr fontId="2" type="noConversion"/>
  </si>
  <si>
    <t>Discretionary Expenses</t>
    <phoneticPr fontId="2" type="noConversion"/>
  </si>
  <si>
    <t>Jan - Dec</t>
    <phoneticPr fontId="3" type="noConversion"/>
  </si>
  <si>
    <t>Income</t>
    <phoneticPr fontId="3" type="noConversion"/>
  </si>
  <si>
    <t>Jan</t>
    <phoneticPr fontId="3" type="noConversion"/>
  </si>
  <si>
    <t>Feb</t>
    <phoneticPr fontId="3" type="noConversion"/>
  </si>
  <si>
    <t>Mar</t>
    <phoneticPr fontId="3" type="noConversion"/>
  </si>
  <si>
    <t>Apr</t>
    <phoneticPr fontId="3" type="noConversion"/>
  </si>
  <si>
    <t>May</t>
    <phoneticPr fontId="3" type="noConversion"/>
  </si>
  <si>
    <t>Jun</t>
    <phoneticPr fontId="3" type="noConversion"/>
  </si>
  <si>
    <t>Jul</t>
    <phoneticPr fontId="3" type="noConversion"/>
  </si>
  <si>
    <t>Aug</t>
    <phoneticPr fontId="3" type="noConversion"/>
  </si>
  <si>
    <t>Sep</t>
    <phoneticPr fontId="3" type="noConversion"/>
  </si>
  <si>
    <t>Oct</t>
    <phoneticPr fontId="3" type="noConversion"/>
  </si>
  <si>
    <t>Nov</t>
    <phoneticPr fontId="3" type="noConversion"/>
  </si>
  <si>
    <t>Dec</t>
    <phoneticPr fontId="3" type="noConversion"/>
  </si>
  <si>
    <t>Total</t>
    <phoneticPr fontId="3" type="noConversion"/>
  </si>
  <si>
    <t># of Paychecks</t>
    <phoneticPr fontId="3" type="noConversion"/>
  </si>
  <si>
    <t>Other/Misc.</t>
    <phoneticPr fontId="3" type="noConversion"/>
  </si>
  <si>
    <t>Family Income</t>
    <phoneticPr fontId="3" type="noConversion"/>
  </si>
  <si>
    <t>Expenses:</t>
    <phoneticPr fontId="3" type="noConversion"/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</si>
  <si>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</si>
  <si>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</si>
  <si>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</si>
  <si>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</si>
  <si>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</si>
  <si>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</si>
  <si>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</si>
  <si>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</si>
  <si>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</si>
  <si>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</si>
  <si>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</si>
  <si>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</si>
  <si>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</si>
  <si>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Fixed Expenses</t>
  </si>
  <si>
    <t>Variable Expenses</t>
  </si>
  <si>
    <t>Major Expenses</t>
    <phoneticPr fontId="3" type="noConversion"/>
  </si>
  <si>
    <t>Savings</t>
  </si>
  <si>
    <t>Total Expenses</t>
    <phoneticPr fontId="3" type="noConversion"/>
  </si>
  <si>
    <t>Net</t>
    <phoneticPr fontId="3" type="noConversion"/>
  </si>
  <si>
    <t>Client's Bonus</t>
  </si>
  <si>
    <t>Client's RSU</t>
  </si>
  <si>
    <t>Income Client #1</t>
  </si>
  <si>
    <t>Income Client #2</t>
  </si>
  <si>
    <t>Your Personal Spending Plan</t>
  </si>
  <si>
    <t>STEP 2: Your fixed expenses</t>
  </si>
  <si>
    <t>STEP 3: Your day-to-day living expenses</t>
  </si>
  <si>
    <t>STEP 4: Your savings</t>
  </si>
  <si>
    <t>STEP 1: Your monthly after-tax income</t>
  </si>
  <si>
    <t>To get started, fill in the yellow cells and tweak category names and organization as needed. Everything else will fill automatically. We've added a few notes to help you along the way.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</si>
</sst>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20"/>
      <color indexed="57"/>
      <name val="Cambria"/>
      <family val="1"/>
    </font>
    <font>
      <sz val="9"/>
      <color indexed="8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9"/>
      <color indexed="81"/>
      <name val="Cambria"/>
      <family val="1"/>
    </font>
    <font>
      <b/>
      <sz val="11"/>
      <color indexed="9"/>
      <name val="Cambria"/>
      <family val="1"/>
    </font>
    <font>
      <i/>
      <sz val="11"/>
      <name val="Cambria"/>
      <family val="1"/>
    </font>
    <font>
      <b/>
      <i/>
      <u/>
      <sz val="11"/>
      <name val="Cambria"/>
      <family val="1"/>
    </font>
    <font>
      <b/>
      <sz val="11"/>
      <color indexed="8"/>
      <name val="Cambria"/>
      <family val="1"/>
    </font>
    <font>
      <sz val="11"/>
      <color indexed="9"/>
      <name val="Cambria"/>
      <family val="1"/>
    </font>
    <font>
      <b/>
      <sz val="14"/>
      <color indexed="57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A88C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</fills>
  <borders count="32">
    <border>
      <left/>
      <right/>
      <top/>
      <bottom/>
      <diagonal/>
    </border>
    <border>
      <left style="thick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1">
    <xf numFmtId="0" fontId="0" fillId="0" borderId="0" xfId="0"/>
    <xf numFmtId="0" fontId="8" fillId="2" borderId="0" xfId="0" applyFont="1" applyFill="1" applyAlignment="1"/>
    <xf numFmtId="3" fontId="9" fillId="2" borderId="0" xfId="0" applyNumberFormat="1" applyFont="1" applyFill="1" applyAlignment="1"/>
    <xf numFmtId="3" fontId="9" fillId="2" borderId="0" xfId="0" applyNumberFormat="1" applyFont="1" applyFill="1"/>
    <xf numFmtId="0" fontId="8" fillId="0" borderId="0" xfId="0" applyFont="1" applyAlignment="1"/>
    <xf numFmtId="0" fontId="9" fillId="0" borderId="0" xfId="0" applyFont="1"/>
    <xf numFmtId="3" fontId="12" fillId="3" borderId="11" xfId="0" applyNumberFormat="1" applyFont="1" applyFill="1" applyBorder="1" applyAlignment="1">
      <alignment horizontal="center" vertical="center"/>
    </xf>
    <xf numFmtId="9" fontId="9" fillId="0" borderId="0" xfId="0" applyNumberFormat="1" applyFont="1"/>
    <xf numFmtId="3" fontId="12" fillId="5" borderId="5" xfId="0" applyNumberFormat="1" applyFont="1" applyFill="1" applyBorder="1" applyAlignment="1">
      <alignment horizontal="center"/>
    </xf>
    <xf numFmtId="7" fontId="9" fillId="0" borderId="0" xfId="1" applyNumberFormat="1" applyFont="1" applyAlignment="1">
      <alignment horizontal="center"/>
    </xf>
    <xf numFmtId="164" fontId="9" fillId="0" borderId="0" xfId="1" applyNumberFormat="1" applyFont="1" applyBorder="1"/>
    <xf numFmtId="164" fontId="9" fillId="0" borderId="0" xfId="0" applyNumberFormat="1" applyFont="1" applyBorder="1"/>
    <xf numFmtId="0" fontId="9" fillId="0" borderId="0" xfId="0" applyFont="1" applyBorder="1"/>
    <xf numFmtId="0" fontId="8" fillId="2" borderId="0" xfId="0" applyFont="1" applyFill="1" applyBorder="1" applyAlignment="1"/>
    <xf numFmtId="38" fontId="8" fillId="2" borderId="0" xfId="0" applyNumberFormat="1" applyFont="1" applyFill="1" applyAlignment="1"/>
    <xf numFmtId="3" fontId="9" fillId="2" borderId="0" xfId="0" applyNumberFormat="1" applyFont="1" applyFill="1" applyBorder="1" applyAlignment="1">
      <alignment horizontal="left"/>
    </xf>
    <xf numFmtId="3" fontId="9" fillId="2" borderId="0" xfId="0" applyNumberFormat="1" applyFont="1" applyFill="1" applyAlignment="1">
      <alignment horizontal="left"/>
    </xf>
    <xf numFmtId="38" fontId="9" fillId="2" borderId="0" xfId="0" applyNumberFormat="1" applyFont="1" applyFill="1"/>
    <xf numFmtId="3" fontId="9" fillId="2" borderId="0" xfId="0" applyNumberFormat="1" applyFont="1" applyFill="1" applyBorder="1"/>
    <xf numFmtId="3" fontId="9" fillId="2" borderId="0" xfId="0" applyNumberFormat="1" applyFont="1" applyFill="1" applyBorder="1" applyAlignment="1"/>
    <xf numFmtId="3" fontId="9" fillId="0" borderId="0" xfId="0" applyNumberFormat="1" applyFont="1" applyFill="1"/>
    <xf numFmtId="0" fontId="15" fillId="2" borderId="0" xfId="0" applyFont="1" applyFill="1" applyAlignment="1">
      <alignment horizontal="center" vertical="center"/>
    </xf>
    <xf numFmtId="3" fontId="10" fillId="2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9" fillId="2" borderId="1" xfId="0" applyNumberFormat="1" applyFont="1" applyFill="1" applyBorder="1" applyAlignment="1">
      <alignment horizontal="left"/>
    </xf>
    <xf numFmtId="3" fontId="9" fillId="4" borderId="2" xfId="0" applyNumberFormat="1" applyFont="1" applyFill="1" applyBorder="1" applyAlignment="1"/>
    <xf numFmtId="3" fontId="9" fillId="4" borderId="2" xfId="0" applyNumberFormat="1" applyFont="1" applyFill="1" applyBorder="1" applyAlignment="1">
      <alignment horizontal="center"/>
    </xf>
    <xf numFmtId="38" fontId="9" fillId="2" borderId="3" xfId="0" applyNumberFormat="1" applyFont="1" applyFill="1" applyBorder="1"/>
    <xf numFmtId="0" fontId="15" fillId="2" borderId="0" xfId="0" applyFont="1" applyFill="1" applyAlignment="1">
      <alignment horizontal="center"/>
    </xf>
    <xf numFmtId="0" fontId="15" fillId="5" borderId="4" xfId="0" applyFont="1" applyFill="1" applyBorder="1" applyAlignment="1">
      <alignment horizontal="center"/>
    </xf>
    <xf numFmtId="3" fontId="10" fillId="5" borderId="5" xfId="0" applyNumberFormat="1" applyFont="1" applyFill="1" applyBorder="1" applyAlignment="1">
      <alignment horizontal="center"/>
    </xf>
    <xf numFmtId="38" fontId="12" fillId="5" borderId="6" xfId="0" applyNumberFormat="1" applyFont="1" applyFill="1" applyBorder="1" applyAlignment="1">
      <alignment horizontal="right"/>
    </xf>
    <xf numFmtId="3" fontId="10" fillId="2" borderId="0" xfId="0" applyNumberFormat="1" applyFont="1" applyFill="1" applyAlignment="1">
      <alignment horizontal="center"/>
    </xf>
    <xf numFmtId="0" fontId="15" fillId="0" borderId="0" xfId="0" applyFont="1" applyAlignment="1">
      <alignment horizontal="center"/>
    </xf>
    <xf numFmtId="3" fontId="9" fillId="2" borderId="0" xfId="0" applyNumberFormat="1" applyFont="1" applyFill="1" applyAlignment="1">
      <alignment horizontal="center"/>
    </xf>
    <xf numFmtId="38" fontId="9" fillId="2" borderId="0" xfId="0" applyNumberFormat="1" applyFont="1" applyFill="1" applyAlignment="1">
      <alignment horizontal="center"/>
    </xf>
    <xf numFmtId="0" fontId="9" fillId="2" borderId="1" xfId="0" applyFont="1" applyFill="1" applyBorder="1" applyAlignment="1">
      <alignment horizontal="left"/>
    </xf>
    <xf numFmtId="3" fontId="9" fillId="4" borderId="2" xfId="0" applyNumberFormat="1" applyFont="1" applyFill="1" applyBorder="1"/>
    <xf numFmtId="38" fontId="9" fillId="2" borderId="0" xfId="0" applyNumberFormat="1" applyFont="1" applyFill="1" applyBorder="1"/>
    <xf numFmtId="0" fontId="12" fillId="5" borderId="4" xfId="0" applyFont="1" applyFill="1" applyBorder="1" applyAlignment="1">
      <alignment horizontal="center"/>
    </xf>
    <xf numFmtId="3" fontId="9" fillId="2" borderId="0" xfId="0" applyNumberFormat="1" applyFont="1" applyFill="1" applyAlignment="1">
      <alignment horizontal="right"/>
    </xf>
    <xf numFmtId="3" fontId="9" fillId="2" borderId="4" xfId="0" applyNumberFormat="1" applyFont="1" applyFill="1" applyBorder="1" applyAlignment="1">
      <alignment horizontal="left"/>
    </xf>
    <xf numFmtId="3" fontId="9" fillId="4" borderId="5" xfId="0" applyNumberFormat="1" applyFont="1" applyFill="1" applyBorder="1"/>
    <xf numFmtId="3" fontId="9" fillId="4" borderId="5" xfId="0" applyNumberFormat="1" applyFont="1" applyFill="1" applyBorder="1" applyAlignment="1">
      <alignment horizontal="center"/>
    </xf>
    <xf numFmtId="38" fontId="9" fillId="2" borderId="6" xfId="0" applyNumberFormat="1" applyFont="1" applyFill="1" applyBorder="1"/>
    <xf numFmtId="0" fontId="15" fillId="2" borderId="0" xfId="0" applyFont="1" applyFill="1" applyAlignment="1"/>
    <xf numFmtId="3" fontId="10" fillId="2" borderId="0" xfId="0" applyNumberFormat="1" applyFont="1" applyFill="1" applyBorder="1"/>
    <xf numFmtId="3" fontId="10" fillId="2" borderId="0" xfId="0" applyNumberFormat="1" applyFont="1" applyFill="1" applyBorder="1" applyAlignment="1">
      <alignment horizontal="right"/>
    </xf>
    <xf numFmtId="38" fontId="10" fillId="2" borderId="0" xfId="0" applyNumberFormat="1" applyFont="1" applyFill="1" applyBorder="1"/>
    <xf numFmtId="3" fontId="10" fillId="2" borderId="0" xfId="0" applyNumberFormat="1" applyFont="1" applyFill="1"/>
    <xf numFmtId="0" fontId="15" fillId="0" borderId="0" xfId="0" applyFont="1" applyAlignment="1"/>
    <xf numFmtId="38" fontId="10" fillId="2" borderId="7" xfId="0" applyNumberFormat="1" applyFont="1" applyFill="1" applyBorder="1"/>
    <xf numFmtId="9" fontId="9" fillId="2" borderId="0" xfId="2" applyFont="1" applyFill="1"/>
    <xf numFmtId="38" fontId="10" fillId="2" borderId="8" xfId="0" applyNumberFormat="1" applyFont="1" applyFill="1" applyBorder="1"/>
    <xf numFmtId="0" fontId="8" fillId="2" borderId="0" xfId="0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10" fillId="2" borderId="9" xfId="0" applyNumberFormat="1" applyFont="1" applyFill="1" applyBorder="1" applyAlignment="1">
      <alignment horizontal="left"/>
    </xf>
    <xf numFmtId="3" fontId="10" fillId="2" borderId="2" xfId="0" applyNumberFormat="1" applyFont="1" applyFill="1" applyBorder="1" applyAlignment="1">
      <alignment horizontal="center"/>
    </xf>
    <xf numFmtId="9" fontId="9" fillId="2" borderId="10" xfId="2" applyFont="1" applyFill="1" applyBorder="1" applyAlignment="1">
      <alignment horizontal="center"/>
    </xf>
    <xf numFmtId="3" fontId="9" fillId="2" borderId="10" xfId="0" applyNumberFormat="1" applyFont="1" applyFill="1" applyBorder="1" applyAlignment="1">
      <alignment horizontal="center"/>
    </xf>
    <xf numFmtId="3" fontId="9" fillId="2" borderId="9" xfId="0" applyNumberFormat="1" applyFont="1" applyFill="1" applyBorder="1" applyAlignment="1">
      <alignment horizontal="left"/>
    </xf>
    <xf numFmtId="3" fontId="9" fillId="2" borderId="2" xfId="0" applyNumberFormat="1" applyFont="1" applyFill="1" applyBorder="1" applyAlignment="1">
      <alignment horizontal="center"/>
    </xf>
    <xf numFmtId="9" fontId="9" fillId="2" borderId="10" xfId="0" applyNumberFormat="1" applyFont="1" applyFill="1" applyBorder="1" applyAlignment="1">
      <alignment horizontal="center"/>
    </xf>
    <xf numFmtId="3" fontId="12" fillId="5" borderId="9" xfId="0" applyNumberFormat="1" applyFont="1" applyFill="1" applyBorder="1" applyAlignment="1">
      <alignment horizontal="left"/>
    </xf>
    <xf numFmtId="3" fontId="12" fillId="5" borderId="2" xfId="0" applyNumberFormat="1" applyFont="1" applyFill="1" applyBorder="1" applyAlignment="1">
      <alignment horizontal="center"/>
    </xf>
    <xf numFmtId="38" fontId="16" fillId="5" borderId="10" xfId="0" applyNumberFormat="1" applyFont="1" applyFill="1" applyBorder="1"/>
    <xf numFmtId="38" fontId="16" fillId="5" borderId="10" xfId="0" applyNumberFormat="1" applyFont="1" applyFill="1" applyBorder="1" applyAlignment="1">
      <alignment horizontal="center"/>
    </xf>
    <xf numFmtId="3" fontId="12" fillId="5" borderId="15" xfId="0" applyNumberFormat="1" applyFont="1" applyFill="1" applyBorder="1" applyAlignment="1">
      <alignment horizontal="left"/>
    </xf>
    <xf numFmtId="3" fontId="12" fillId="5" borderId="16" xfId="0" applyNumberFormat="1" applyFont="1" applyFill="1" applyBorder="1" applyAlignment="1">
      <alignment horizontal="center"/>
    </xf>
    <xf numFmtId="9" fontId="16" fillId="5" borderId="17" xfId="2" applyFont="1" applyFill="1" applyBorder="1" applyAlignment="1">
      <alignment horizontal="center"/>
    </xf>
    <xf numFmtId="38" fontId="16" fillId="5" borderId="17" xfId="0" applyNumberFormat="1" applyFont="1" applyFill="1" applyBorder="1" applyAlignment="1">
      <alignment horizontal="center"/>
    </xf>
    <xf numFmtId="3" fontId="12" fillId="5" borderId="11" xfId="0" applyNumberFormat="1" applyFont="1" applyFill="1" applyBorder="1" applyAlignment="1">
      <alignment horizontal="center" vertical="center"/>
    </xf>
    <xf numFmtId="3" fontId="12" fillId="5" borderId="12" xfId="0" applyNumberFormat="1" applyFont="1" applyFill="1" applyBorder="1" applyAlignment="1">
      <alignment horizontal="center" vertical="center"/>
    </xf>
    <xf numFmtId="3" fontId="12" fillId="5" borderId="12" xfId="0" applyNumberFormat="1" applyFont="1" applyFill="1" applyBorder="1" applyAlignment="1">
      <alignment horizontal="center" vertical="center" wrapText="1"/>
    </xf>
    <xf numFmtId="38" fontId="12" fillId="5" borderId="13" xfId="0" applyNumberFormat="1" applyFont="1" applyFill="1" applyBorder="1" applyAlignment="1">
      <alignment horizontal="center" vertical="center" wrapText="1"/>
    </xf>
    <xf numFmtId="3" fontId="12" fillId="5" borderId="11" xfId="0" applyNumberFormat="1" applyFont="1" applyFill="1" applyBorder="1" applyAlignment="1">
      <alignment horizontal="center"/>
    </xf>
    <xf numFmtId="3" fontId="12" fillId="5" borderId="12" xfId="0" applyNumberFormat="1" applyFont="1" applyFill="1" applyBorder="1" applyAlignment="1">
      <alignment horizontal="center"/>
    </xf>
    <xf numFmtId="3" fontId="12" fillId="5" borderId="12" xfId="0" applyNumberFormat="1" applyFont="1" applyFill="1" applyBorder="1" applyAlignment="1">
      <alignment horizontal="center" wrapText="1"/>
    </xf>
    <xf numFmtId="38" fontId="12" fillId="5" borderId="13" xfId="0" applyNumberFormat="1" applyFont="1" applyFill="1" applyBorder="1" applyAlignment="1">
      <alignment horizontal="center" wrapText="1"/>
    </xf>
    <xf numFmtId="3" fontId="12" fillId="5" borderId="14" xfId="0" applyNumberFormat="1" applyFont="1" applyFill="1" applyBorder="1" applyAlignment="1">
      <alignment horizontal="center" vertical="center"/>
    </xf>
    <xf numFmtId="165" fontId="9" fillId="0" borderId="20" xfId="0" applyNumberFormat="1" applyFont="1" applyBorder="1"/>
    <xf numFmtId="165" fontId="9" fillId="0" borderId="18" xfId="0" applyNumberFormat="1" applyFont="1" applyBorder="1"/>
    <xf numFmtId="0" fontId="9" fillId="0" borderId="18" xfId="0" applyFont="1" applyBorder="1"/>
    <xf numFmtId="0" fontId="9" fillId="0" borderId="19" xfId="0" applyFont="1" applyFill="1" applyBorder="1"/>
    <xf numFmtId="0" fontId="9" fillId="0" borderId="18" xfId="0" applyFont="1" applyFill="1" applyBorder="1"/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wrapText="1"/>
    </xf>
    <xf numFmtId="3" fontId="14" fillId="2" borderId="0" xfId="0" applyNumberFormat="1" applyFont="1" applyFill="1" applyAlignment="1">
      <alignment horizontal="center" vertical="center"/>
    </xf>
    <xf numFmtId="3" fontId="12" fillId="5" borderId="21" xfId="0" applyNumberFormat="1" applyFont="1" applyFill="1" applyBorder="1" applyAlignment="1">
      <alignment horizontal="center" vertical="center"/>
    </xf>
    <xf numFmtId="3" fontId="12" fillId="5" borderId="22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3" fontId="13" fillId="2" borderId="0" xfId="0" applyNumberFormat="1" applyFont="1" applyFill="1" applyAlignment="1">
      <alignment horizontal="center"/>
    </xf>
    <xf numFmtId="3" fontId="9" fillId="2" borderId="29" xfId="0" applyNumberFormat="1" applyFont="1" applyFill="1" applyBorder="1" applyAlignment="1">
      <alignment horizontal="center" vertical="center" wrapText="1" shrinkToFit="1"/>
    </xf>
    <xf numFmtId="3" fontId="9" fillId="2" borderId="30" xfId="0" applyNumberFormat="1" applyFont="1" applyFill="1" applyBorder="1" applyAlignment="1">
      <alignment horizontal="center" vertical="center" wrapText="1" shrinkToFit="1"/>
    </xf>
    <xf numFmtId="3" fontId="9" fillId="2" borderId="31" xfId="0" applyNumberFormat="1" applyFont="1" applyFill="1" applyBorder="1" applyAlignment="1">
      <alignment horizontal="center" vertical="center" wrapText="1" shrinkToFit="1"/>
    </xf>
  </cellXfs>
  <cellStyles count="9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BAD92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Spending % vs. Goal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Spending %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Fixed Expenses</c:v>
              </c:pt>
              <c:pt idx="1">
                <c:v>Discretionary Expenses</c:v>
              </c:pt>
              <c:pt idx="2">
                <c:v>Savings</c:v>
              </c:pt>
            </c:strLit>
          </c:cat>
          <c:val>
            <c:numRef>
              <c:f>'Spending Plan'!$D$90:$D$92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65-408A-B50C-0D840BF1376A}"/>
            </c:ext>
          </c:extLst>
        </c:ser>
        <c:ser>
          <c:idx val="1"/>
          <c:order val="1"/>
          <c:tx>
            <c:v>Goal %</c:v>
          </c:tx>
          <c:spPr>
            <a:solidFill>
              <a:schemeClr val="accent4">
                <a:lumMod val="20000"/>
                <a:lumOff val="80000"/>
              </a:schemeClr>
            </a:solidFill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Fixed Expenses</c:v>
              </c:pt>
              <c:pt idx="1">
                <c:v>Discretionary Expenses</c:v>
              </c:pt>
              <c:pt idx="2">
                <c:v>Savings</c:v>
              </c:pt>
            </c:strLit>
          </c:cat>
          <c:val>
            <c:numLit>
              <c:formatCode>General</c:formatCode>
              <c:ptCount val="3"/>
              <c:pt idx="0">
                <c:v>0.5</c:v>
              </c:pt>
              <c:pt idx="1">
                <c:v>0.3</c:v>
              </c:pt>
              <c:pt idx="2">
                <c:v>0.2</c:v>
              </c:pt>
            </c:numLit>
          </c:val>
          <c:extLst>
            <c:ext xmlns:c16="http://schemas.microsoft.com/office/drawing/2014/chart" uri="{C3380CC4-5D6E-409C-BE32-E72D297353CC}">
              <c16:uniqueId val="{00000001-5E65-408A-B50C-0D840BF1376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88069752"/>
        <c:axId val="288069360"/>
      </c:barChart>
      <c:catAx>
        <c:axId val="288069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b="1"/>
            </a:pPr>
            <a:endParaRPr lang="en-US"/>
          </a:p>
        </c:txPr>
        <c:crossAx val="288069360"/>
        <c:crosses val="autoZero"/>
        <c:auto val="1"/>
        <c:lblAlgn val="ctr"/>
        <c:lblOffset val="100"/>
        <c:noMultiLvlLbl val="0"/>
      </c:catAx>
      <c:valAx>
        <c:axId val="28806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88069752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743313223714683"/>
          <c:y val="0.134796415250725"/>
          <c:w val="0.16813606738549924"/>
          <c:h val="0.18931374802518891"/>
        </c:manualLayout>
      </c:layout>
      <c:overlay val="1"/>
      <c:spPr>
        <a:solidFill>
          <a:schemeClr val="bg1"/>
        </a:solidFill>
        <a:ln>
          <a:solidFill>
            <a:schemeClr val="bg2"/>
          </a:solidFill>
        </a:ln>
        <a:effectLst/>
      </c:spPr>
      <c:txPr>
        <a:bodyPr rot="0" vert="horz"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Net Income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91200398795493E-2"/>
          <c:y val="0.122396919278435"/>
          <c:w val="0.90404249032144701"/>
          <c:h val="0.792387671713701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cat>
            <c:strRef>
              <c:f>'Cash Flow Summary'!$C$22:$N$22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'Cash Flow Summary'!$C$29:$N$29</c:f>
              <c:numCache>
                <c:formatCode>#,##0</c:formatCode>
                <c:ptCount val="12"/>
                <c:pt idx="0">
                  <c:v>-159.33333333333303</c:v>
                </c:pt>
                <c:pt idx="1">
                  <c:v>-159.33333333333303</c:v>
                </c:pt>
                <c:pt idx="2">
                  <c:v>-159.33333333333303</c:v>
                </c:pt>
                <c:pt idx="3">
                  <c:v>-159.33333333333303</c:v>
                </c:pt>
                <c:pt idx="4">
                  <c:v>11340.666666666668</c:v>
                </c:pt>
                <c:pt idx="5">
                  <c:v>-159.33333333333303</c:v>
                </c:pt>
                <c:pt idx="6">
                  <c:v>-159.33333333333303</c:v>
                </c:pt>
                <c:pt idx="7">
                  <c:v>11440.666666666668</c:v>
                </c:pt>
                <c:pt idx="8">
                  <c:v>-159.33333333333303</c:v>
                </c:pt>
                <c:pt idx="9">
                  <c:v>-159.33333333333303</c:v>
                </c:pt>
                <c:pt idx="10">
                  <c:v>7540.666666666667</c:v>
                </c:pt>
                <c:pt idx="11">
                  <c:v>-159.33333333333303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B8-4356-9478-2C63429C5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8072104"/>
        <c:axId val="288070536"/>
      </c:barChart>
      <c:catAx>
        <c:axId val="288072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88070536"/>
        <c:crosses val="autoZero"/>
        <c:auto val="1"/>
        <c:lblAlgn val="ctr"/>
        <c:lblOffset val="100"/>
        <c:noMultiLvlLbl val="0"/>
      </c:catAx>
      <c:valAx>
        <c:axId val="288070536"/>
        <c:scaling>
          <c:orientation val="minMax"/>
          <c:min val="-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$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8807210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5</xdr:col>
      <xdr:colOff>30480</xdr:colOff>
      <xdr:row>3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20700" y="1104900"/>
          <a:ext cx="11231880" cy="0"/>
        </a:xfrm>
        <a:prstGeom prst="rect">
          <a:avLst/>
        </a:prstGeom>
        <a:solidFill>
          <a:srgbClr val="155DAA"/>
        </a:solidFill>
        <a:ln>
          <a:noFill/>
        </a:ln>
        <a:effectLst/>
      </xdr:spPr>
      <xdr:txBody>
        <a:bodyPr rot="0" vert="horz" wrap="square" lIns="182880" tIns="91440" rIns="91440" bIns="91440" anchor="t" anchorCtr="0" upright="1">
          <a:noAutofit/>
        </a:bodyPr>
        <a:lstStyle/>
        <a:p>
          <a:pPr algn="l" rtl="0">
            <a:defRPr sz="1000"/>
          </a:pPr>
          <a:r>
            <a:rPr lang="en-US" sz="3000" b="1" i="0" u="none" strike="noStrike" baseline="0">
              <a:solidFill>
                <a:srgbClr val="99CCFF"/>
              </a:solidFill>
              <a:latin typeface="Cambria"/>
              <a:ea typeface="Cambria"/>
              <a:cs typeface="Cambria"/>
            </a:rPr>
            <a:t> </a:t>
          </a:r>
        </a:p>
      </xdr:txBody>
    </xdr:sp>
    <xdr:clientData/>
  </xdr:twoCellAnchor>
  <xdr:twoCellAnchor>
    <xdr:from>
      <xdr:col>1</xdr:col>
      <xdr:colOff>76200</xdr:colOff>
      <xdr:row>95</xdr:row>
      <xdr:rowOff>25400</xdr:rowOff>
    </xdr:from>
    <xdr:to>
      <xdr:col>5</xdr:col>
      <xdr:colOff>50800</xdr:colOff>
      <xdr:row>115</xdr:row>
      <xdr:rowOff>76200</xdr:rowOff>
    </xdr:to>
    <xdr:graphicFrame macro="">
      <xdr:nvGraphicFramePr>
        <xdr:cNvPr id="61583" name="Chart 3">
          <a:extLst>
            <a:ext uri="{FF2B5EF4-FFF2-40B4-BE49-F238E27FC236}">
              <a16:creationId xmlns:a16="http://schemas.microsoft.com/office/drawing/2014/main" id="{00000000-0008-0000-0000-00008FF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31</xdr:row>
      <xdr:rowOff>165100</xdr:rowOff>
    </xdr:from>
    <xdr:to>
      <xdr:col>8</xdr:col>
      <xdr:colOff>279400</xdr:colOff>
      <xdr:row>55</xdr:row>
      <xdr:rowOff>0</xdr:rowOff>
    </xdr:to>
    <xdr:graphicFrame macro="">
      <xdr:nvGraphicFramePr>
        <xdr:cNvPr id="106549" name="Chart 1">
          <a:extLst>
            <a:ext uri="{FF2B5EF4-FFF2-40B4-BE49-F238E27FC236}">
              <a16:creationId xmlns:a16="http://schemas.microsoft.com/office/drawing/2014/main" id="{00000000-0008-0000-0100-000035A0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123825</xdr:rowOff>
    </xdr:to>
    <xdr:sp macro="" textlink="">
      <xdr:nvSpPr>
        <xdr:cNvPr id="62466" name="AutoShape 2" descr="Pegasus Financial Group - Chantilly, VA">
          <a:extLst>
            <a:ext uri="{FF2B5EF4-FFF2-40B4-BE49-F238E27FC236}">
              <a16:creationId xmlns:a16="http://schemas.microsoft.com/office/drawing/2014/main" id="{E48B2F0F-A5BB-4CAC-A0CA-51B5A1A61C85}"/>
            </a:ext>
          </a:extLst>
        </xdr:cNvPr>
        <xdr:cNvSpPr>
          <a:spLocks noChangeAspect="1" noChangeArrowheads="1"/>
        </xdr:cNvSpPr>
      </xdr:nvSpPr>
      <xdr:spPr bwMode="auto">
        <a:xfrm>
          <a:off x="238125" y="18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440"/>
  <sheetViews>
    <sheetView showGridLines="0" tabSelected="1" zoomScale="94" zoomScaleNormal="80" zoomScalePageLayoutView="80" workbookViewId="0">
      <selection activeCell="B8" sqref="B8:E8"/>
    </sheetView>
  </sheetViews>
  <sheetFormatPr defaultColWidth="20.7109375" defaultRowHeight="14.25" x14ac:dyDescent="0.2"/>
  <cols>
    <col min="1" max="1" width="4.7109375" style="1" customWidth="1"/>
    <col min="2" max="2" width="67" style="1" customWidth="1"/>
    <col min="3" max="3" width="37" style="1" customWidth="1"/>
    <col min="4" max="4" width="49.28515625" style="1" customWidth="1"/>
    <col min="5" max="5" width="23" style="14" customWidth="1"/>
    <col min="6" max="6" width="27" style="1" customWidth="1"/>
    <col min="7" max="7" width="13" style="1" customWidth="1"/>
    <col min="8" max="19" width="12.7109375" style="1" customWidth="1"/>
    <col min="20" max="48" width="20.7109375" style="1"/>
    <col min="49" max="16384" width="20.7109375" style="4"/>
  </cols>
  <sheetData>
    <row r="1" spans="1:48" ht="15" thickBot="1" x14ac:dyDescent="0.25">
      <c r="B1" s="13"/>
      <c r="C1" s="13"/>
      <c r="D1" s="13"/>
    </row>
    <row r="2" spans="1:48" ht="27.75" customHeight="1" x14ac:dyDescent="0.2">
      <c r="B2" s="91" t="s">
        <v>122</v>
      </c>
      <c r="C2" s="92"/>
      <c r="D2" s="92"/>
      <c r="E2" s="93"/>
    </row>
    <row r="3" spans="1:48" ht="18.75" customHeight="1" thickBot="1" x14ac:dyDescent="0.25">
      <c r="B3" s="94"/>
      <c r="C3" s="95"/>
      <c r="D3" s="95"/>
      <c r="E3" s="96"/>
    </row>
    <row r="4" spans="1:48" ht="15" customHeight="1" x14ac:dyDescent="0.2">
      <c r="B4" s="97"/>
      <c r="C4" s="97"/>
      <c r="D4" s="97"/>
      <c r="E4" s="9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48" ht="9" customHeight="1" thickBot="1" x14ac:dyDescent="0.25">
      <c r="B5" s="15"/>
      <c r="C5" s="16"/>
      <c r="D5" s="3"/>
      <c r="E5" s="17"/>
      <c r="F5" s="1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48" ht="39.75" customHeight="1" thickBot="1" x14ac:dyDescent="0.25">
      <c r="B6" s="98" t="s">
        <v>127</v>
      </c>
      <c r="C6" s="99"/>
      <c r="D6" s="99"/>
      <c r="E6" s="100"/>
      <c r="F6" s="19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48" x14ac:dyDescent="0.2">
      <c r="B7" s="16"/>
      <c r="C7" s="16"/>
      <c r="D7" s="20"/>
      <c r="E7" s="17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48" ht="24.75" customHeight="1" thickBot="1" x14ac:dyDescent="0.25">
      <c r="B8" s="88" t="s">
        <v>126</v>
      </c>
      <c r="C8" s="88"/>
      <c r="D8" s="88"/>
      <c r="E8" s="88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48" s="23" customFormat="1" ht="21.75" customHeight="1" thickTop="1" thickBot="1" x14ac:dyDescent="0.25">
      <c r="A9" s="21"/>
      <c r="B9" s="72" t="s">
        <v>5</v>
      </c>
      <c r="C9" s="72" t="s">
        <v>6</v>
      </c>
      <c r="D9" s="72" t="s">
        <v>7</v>
      </c>
      <c r="E9" s="72" t="s">
        <v>8</v>
      </c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</row>
    <row r="10" spans="1:48" ht="15.75" thickTop="1" thickBot="1" x14ac:dyDescent="0.25">
      <c r="B10" s="24" t="s">
        <v>9</v>
      </c>
      <c r="C10" s="25"/>
      <c r="D10" s="26">
        <v>24</v>
      </c>
      <c r="E10" s="27">
        <f>C10*D10</f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48" ht="15.75" thickTop="1" thickBot="1" x14ac:dyDescent="0.25">
      <c r="B11" s="24" t="s">
        <v>10</v>
      </c>
      <c r="C11" s="25"/>
      <c r="D11" s="26">
        <v>24</v>
      </c>
      <c r="E11" s="27">
        <f>D11*C11</f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48" ht="15.75" thickTop="1" thickBot="1" x14ac:dyDescent="0.25">
      <c r="B12" s="24" t="s">
        <v>37</v>
      </c>
      <c r="C12" s="25"/>
      <c r="D12" s="26">
        <v>1</v>
      </c>
      <c r="E12" s="27">
        <f>D12*C12</f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48" ht="15.75" thickTop="1" thickBot="1" x14ac:dyDescent="0.25">
      <c r="B13" s="24" t="s">
        <v>38</v>
      </c>
      <c r="C13" s="25"/>
      <c r="D13" s="26">
        <v>1</v>
      </c>
      <c r="E13" s="27">
        <f>D13*C13</f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48" ht="15.75" thickTop="1" thickBot="1" x14ac:dyDescent="0.25">
      <c r="B14" s="24" t="s">
        <v>39</v>
      </c>
      <c r="C14" s="25"/>
      <c r="D14" s="26">
        <v>24</v>
      </c>
      <c r="E14" s="27">
        <f>D14*C14</f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48" ht="15.75" thickTop="1" thickBot="1" x14ac:dyDescent="0.25">
      <c r="B15" s="24" t="s">
        <v>40</v>
      </c>
      <c r="C15" s="25"/>
      <c r="D15" s="26">
        <v>24</v>
      </c>
      <c r="E15" s="27">
        <f>D15*C15</f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48" ht="15.75" thickTop="1" thickBot="1" x14ac:dyDescent="0.25">
      <c r="B16" s="24" t="s">
        <v>41</v>
      </c>
      <c r="C16" s="25"/>
      <c r="D16" s="26">
        <v>1</v>
      </c>
      <c r="E16" s="27">
        <f>C16*D16</f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48" s="33" customFormat="1" ht="15.75" thickTop="1" thickBot="1" x14ac:dyDescent="0.25">
      <c r="A17" s="28"/>
      <c r="B17" s="29"/>
      <c r="C17" s="30"/>
      <c r="D17" s="8" t="s">
        <v>8</v>
      </c>
      <c r="E17" s="31">
        <f>SUM(E10:E16)</f>
        <v>0</v>
      </c>
      <c r="F17" s="28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</row>
    <row r="18" spans="1:48" ht="15" thickTop="1" x14ac:dyDescent="0.2">
      <c r="B18" s="16"/>
      <c r="C18" s="34"/>
      <c r="D18" s="35"/>
      <c r="E18" s="35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48" x14ac:dyDescent="0.2">
      <c r="B19" s="16"/>
      <c r="C19" s="34"/>
      <c r="D19" s="34"/>
      <c r="E19" s="3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48" ht="24.75" customHeight="1" thickBot="1" x14ac:dyDescent="0.25">
      <c r="B20" s="88" t="s">
        <v>123</v>
      </c>
      <c r="C20" s="88"/>
      <c r="D20" s="88"/>
      <c r="E20" s="88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48" s="23" customFormat="1" ht="22.5" customHeight="1" thickTop="1" thickBot="1" x14ac:dyDescent="0.25">
      <c r="A21" s="21"/>
      <c r="B21" s="72" t="s">
        <v>29</v>
      </c>
      <c r="C21" s="73" t="s">
        <v>30</v>
      </c>
      <c r="D21" s="74" t="s">
        <v>31</v>
      </c>
      <c r="E21" s="75" t="s">
        <v>8</v>
      </c>
      <c r="F21" s="2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</row>
    <row r="22" spans="1:48" ht="15.75" thickTop="1" thickBot="1" x14ac:dyDescent="0.25">
      <c r="B22" s="36" t="s">
        <v>42</v>
      </c>
      <c r="C22" s="37"/>
      <c r="D22" s="26">
        <v>12</v>
      </c>
      <c r="E22" s="27">
        <f>C22*D22</f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48" ht="15.75" thickTop="1" thickBot="1" x14ac:dyDescent="0.25">
      <c r="B23" s="36" t="s">
        <v>32</v>
      </c>
      <c r="C23" s="37"/>
      <c r="D23" s="26">
        <v>12</v>
      </c>
      <c r="E23" s="27">
        <f>C23*D23</f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48" ht="15.75" thickTop="1" thickBot="1" x14ac:dyDescent="0.25">
      <c r="B24" s="36" t="s">
        <v>33</v>
      </c>
      <c r="C24" s="37"/>
      <c r="D24" s="26">
        <v>12</v>
      </c>
      <c r="E24" s="27">
        <f>C24*D24</f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48" ht="15.75" thickTop="1" thickBot="1" x14ac:dyDescent="0.25">
      <c r="B25" s="36" t="s">
        <v>34</v>
      </c>
      <c r="C25" s="25"/>
      <c r="D25" s="26">
        <v>12</v>
      </c>
      <c r="E25" s="27">
        <f>C25*D25</f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48" ht="15.75" thickTop="1" thickBot="1" x14ac:dyDescent="0.25">
      <c r="B26" s="36" t="s">
        <v>43</v>
      </c>
      <c r="C26" s="25"/>
      <c r="D26" s="26">
        <v>12</v>
      </c>
      <c r="E26" s="27">
        <f>C26*D26</f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48" ht="15.75" thickTop="1" thickBot="1" x14ac:dyDescent="0.25">
      <c r="B27" s="36" t="s">
        <v>35</v>
      </c>
      <c r="C27" s="25"/>
      <c r="D27" s="26">
        <v>2</v>
      </c>
      <c r="E27" s="27">
        <f t="shared" ref="E27:E44" si="0">C27*D27</f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48" ht="15.75" thickTop="1" thickBot="1" x14ac:dyDescent="0.25">
      <c r="B28" s="36" t="s">
        <v>44</v>
      </c>
      <c r="C28" s="25"/>
      <c r="D28" s="26">
        <v>2</v>
      </c>
      <c r="E28" s="27">
        <f t="shared" si="0"/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48" ht="15.75" thickTop="1" thickBot="1" x14ac:dyDescent="0.25">
      <c r="B29" s="36" t="s">
        <v>3</v>
      </c>
      <c r="C29" s="25"/>
      <c r="D29" s="26">
        <v>12</v>
      </c>
      <c r="E29" s="27">
        <f t="shared" si="0"/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48" ht="15.75" thickTop="1" thickBot="1" x14ac:dyDescent="0.25">
      <c r="B30" s="36" t="s">
        <v>4</v>
      </c>
      <c r="C30" s="25"/>
      <c r="D30" s="26">
        <v>2</v>
      </c>
      <c r="E30" s="27">
        <f t="shared" si="0"/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48" ht="15.75" thickTop="1" thickBot="1" x14ac:dyDescent="0.25">
      <c r="B31" s="36" t="s">
        <v>45</v>
      </c>
      <c r="C31" s="25"/>
      <c r="D31" s="26">
        <v>12</v>
      </c>
      <c r="E31" s="27">
        <f>C31*D31</f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48" ht="15.75" thickTop="1" thickBot="1" x14ac:dyDescent="0.25">
      <c r="B32" s="36" t="s">
        <v>18</v>
      </c>
      <c r="C32" s="25"/>
      <c r="D32" s="26">
        <v>12</v>
      </c>
      <c r="E32" s="27">
        <f t="shared" si="0"/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48" ht="15.75" thickTop="1" thickBot="1" x14ac:dyDescent="0.25">
      <c r="B33" s="36" t="s">
        <v>23</v>
      </c>
      <c r="C33" s="37"/>
      <c r="D33" s="26">
        <v>12</v>
      </c>
      <c r="E33" s="27">
        <f>C33*D33</f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48" ht="15.75" thickTop="1" thickBot="1" x14ac:dyDescent="0.25">
      <c r="B34" s="36" t="s">
        <v>25</v>
      </c>
      <c r="C34" s="37"/>
      <c r="D34" s="26">
        <v>12</v>
      </c>
      <c r="E34" s="27">
        <f>C34*D34</f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48" ht="15.75" thickTop="1" thickBot="1" x14ac:dyDescent="0.25">
      <c r="B35" s="36" t="s">
        <v>46</v>
      </c>
      <c r="C35" s="25"/>
      <c r="D35" s="26">
        <v>12</v>
      </c>
      <c r="E35" s="27">
        <f t="shared" si="0"/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48" ht="15.75" thickTop="1" thickBot="1" x14ac:dyDescent="0.25">
      <c r="B36" s="36" t="s">
        <v>47</v>
      </c>
      <c r="C36" s="25"/>
      <c r="D36" s="26">
        <v>12</v>
      </c>
      <c r="E36" s="27">
        <f>C36*D36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48" ht="15.75" thickTop="1" thickBot="1" x14ac:dyDescent="0.25">
      <c r="B37" s="36" t="s">
        <v>48</v>
      </c>
      <c r="C37" s="25"/>
      <c r="D37" s="26">
        <v>12</v>
      </c>
      <c r="E37" s="27">
        <f>C37*D37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48" ht="15.75" thickTop="1" thickBot="1" x14ac:dyDescent="0.25">
      <c r="B38" s="36" t="s">
        <v>49</v>
      </c>
      <c r="C38" s="25"/>
      <c r="D38" s="26">
        <v>12</v>
      </c>
      <c r="E38" s="27">
        <f t="shared" si="0"/>
        <v>0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48" ht="15.75" thickTop="1" thickBot="1" x14ac:dyDescent="0.25">
      <c r="B39" s="36" t="s">
        <v>19</v>
      </c>
      <c r="C39" s="37"/>
      <c r="D39" s="26">
        <v>12</v>
      </c>
      <c r="E39" s="27">
        <f t="shared" si="0"/>
        <v>0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48" ht="15.75" thickTop="1" thickBot="1" x14ac:dyDescent="0.25">
      <c r="B40" s="36" t="s">
        <v>20</v>
      </c>
      <c r="C40" s="37"/>
      <c r="D40" s="26">
        <v>12</v>
      </c>
      <c r="E40" s="27">
        <f t="shared" si="0"/>
        <v>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48" ht="15.75" thickTop="1" thickBot="1" x14ac:dyDescent="0.25">
      <c r="B41" s="36" t="s">
        <v>50</v>
      </c>
      <c r="C41" s="37"/>
      <c r="D41" s="26">
        <v>12</v>
      </c>
      <c r="E41" s="27">
        <f t="shared" si="0"/>
        <v>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48" ht="15.75" thickTop="1" thickBot="1" x14ac:dyDescent="0.25">
      <c r="B42" s="36" t="s">
        <v>51</v>
      </c>
      <c r="C42" s="37"/>
      <c r="D42" s="26">
        <v>12</v>
      </c>
      <c r="E42" s="27">
        <f t="shared" si="0"/>
        <v>0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48" ht="15.75" thickTop="1" thickBot="1" x14ac:dyDescent="0.25">
      <c r="B43" s="36" t="s">
        <v>52</v>
      </c>
      <c r="C43" s="37"/>
      <c r="D43" s="26">
        <v>12</v>
      </c>
      <c r="E43" s="27">
        <f t="shared" si="0"/>
        <v>0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48" ht="15.75" thickTop="1" thickBot="1" x14ac:dyDescent="0.25">
      <c r="B44" s="36" t="s">
        <v>52</v>
      </c>
      <c r="C44" s="37"/>
      <c r="D44" s="26">
        <v>12</v>
      </c>
      <c r="E44" s="27">
        <f t="shared" si="0"/>
        <v>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48" s="23" customFormat="1" ht="15.75" thickTop="1" thickBot="1" x14ac:dyDescent="0.25">
      <c r="A45" s="21"/>
      <c r="B45" s="29"/>
      <c r="C45" s="30"/>
      <c r="D45" s="8" t="s">
        <v>53</v>
      </c>
      <c r="E45" s="31">
        <f>SUM(E22:E44)</f>
        <v>0</v>
      </c>
      <c r="F45" s="21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</row>
    <row r="46" spans="1:48" ht="15" thickTop="1" x14ac:dyDescent="0.2">
      <c r="B46" s="3"/>
      <c r="C46" s="18"/>
      <c r="D46" s="18"/>
      <c r="E46" s="38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48" ht="24.75" customHeight="1" thickBot="1" x14ac:dyDescent="0.25">
      <c r="B47" s="88" t="s">
        <v>124</v>
      </c>
      <c r="C47" s="88"/>
      <c r="D47" s="88"/>
      <c r="E47" s="88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48" s="23" customFormat="1" ht="21.75" customHeight="1" thickTop="1" thickBot="1" x14ac:dyDescent="0.25">
      <c r="A48" s="21"/>
      <c r="B48" s="72" t="s">
        <v>11</v>
      </c>
      <c r="C48" s="73" t="s">
        <v>30</v>
      </c>
      <c r="D48" s="74" t="s">
        <v>31</v>
      </c>
      <c r="E48" s="75" t="s">
        <v>8</v>
      </c>
      <c r="F48" s="21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</row>
    <row r="49" spans="2:19" ht="15.75" thickTop="1" thickBot="1" x14ac:dyDescent="0.25">
      <c r="B49" s="36" t="s">
        <v>12</v>
      </c>
      <c r="C49" s="37"/>
      <c r="D49" s="26">
        <v>12</v>
      </c>
      <c r="E49" s="27">
        <f t="shared" ref="E49:E70" si="1">C49*D49</f>
        <v>0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2:19" ht="15.75" thickTop="1" thickBot="1" x14ac:dyDescent="0.25">
      <c r="B50" s="36" t="s">
        <v>13</v>
      </c>
      <c r="C50" s="37"/>
      <c r="D50" s="26">
        <v>12</v>
      </c>
      <c r="E50" s="27">
        <f t="shared" si="1"/>
        <v>0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2:19" ht="15.75" thickTop="1" thickBot="1" x14ac:dyDescent="0.25">
      <c r="B51" s="36" t="s">
        <v>14</v>
      </c>
      <c r="C51" s="37"/>
      <c r="D51" s="26">
        <v>12</v>
      </c>
      <c r="E51" s="27">
        <f t="shared" si="1"/>
        <v>0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2:19" ht="15.75" thickTop="1" thickBot="1" x14ac:dyDescent="0.25">
      <c r="B52" s="36" t="s">
        <v>36</v>
      </c>
      <c r="C52" s="37"/>
      <c r="D52" s="26">
        <v>12</v>
      </c>
      <c r="E52" s="27">
        <f>C52*D52</f>
        <v>0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2:19" ht="15.75" thickTop="1" thickBot="1" x14ac:dyDescent="0.25">
      <c r="B53" s="36" t="s">
        <v>15</v>
      </c>
      <c r="C53" s="37"/>
      <c r="D53" s="26">
        <v>12</v>
      </c>
      <c r="E53" s="27">
        <f t="shared" si="1"/>
        <v>0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2:19" ht="15.75" thickTop="1" thickBot="1" x14ac:dyDescent="0.25">
      <c r="B54" s="36" t="s">
        <v>54</v>
      </c>
      <c r="C54" s="37"/>
      <c r="D54" s="26">
        <v>12</v>
      </c>
      <c r="E54" s="27">
        <f t="shared" si="1"/>
        <v>0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2:19" ht="15.75" thickTop="1" thickBot="1" x14ac:dyDescent="0.25">
      <c r="B55" s="36" t="s">
        <v>16</v>
      </c>
      <c r="C55" s="37"/>
      <c r="D55" s="26">
        <v>12</v>
      </c>
      <c r="E55" s="27">
        <f t="shared" si="1"/>
        <v>0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2:19" ht="15.75" thickTop="1" thickBot="1" x14ac:dyDescent="0.25">
      <c r="B56" s="36" t="s">
        <v>55</v>
      </c>
      <c r="C56" s="37"/>
      <c r="D56" s="26">
        <v>12</v>
      </c>
      <c r="E56" s="27">
        <f t="shared" si="1"/>
        <v>0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2:19" ht="15.75" thickTop="1" thickBot="1" x14ac:dyDescent="0.25">
      <c r="B57" s="36" t="s">
        <v>28</v>
      </c>
      <c r="C57" s="37"/>
      <c r="D57" s="26">
        <v>12</v>
      </c>
      <c r="E57" s="27">
        <f t="shared" si="1"/>
        <v>0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2:19" ht="15.75" thickTop="1" thickBot="1" x14ac:dyDescent="0.25">
      <c r="B58" s="36" t="s">
        <v>22</v>
      </c>
      <c r="C58" s="37"/>
      <c r="D58" s="26">
        <v>12</v>
      </c>
      <c r="E58" s="27">
        <f t="shared" si="1"/>
        <v>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2:19" ht="15.75" thickTop="1" thickBot="1" x14ac:dyDescent="0.25">
      <c r="B59" s="36" t="s">
        <v>56</v>
      </c>
      <c r="C59" s="37"/>
      <c r="D59" s="26">
        <v>12</v>
      </c>
      <c r="E59" s="27">
        <f t="shared" si="1"/>
        <v>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2:19" ht="15.75" thickTop="1" thickBot="1" x14ac:dyDescent="0.25">
      <c r="B60" s="36" t="s">
        <v>24</v>
      </c>
      <c r="C60" s="37"/>
      <c r="D60" s="26">
        <v>12</v>
      </c>
      <c r="E60" s="27">
        <f t="shared" si="1"/>
        <v>0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2:19" ht="15.75" thickTop="1" thickBot="1" x14ac:dyDescent="0.25">
      <c r="B61" s="36" t="s">
        <v>57</v>
      </c>
      <c r="C61" s="37"/>
      <c r="D61" s="26">
        <v>12</v>
      </c>
      <c r="E61" s="27">
        <f>C61*D61</f>
        <v>0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2:19" ht="15.75" thickTop="1" thickBot="1" x14ac:dyDescent="0.25">
      <c r="B62" s="36" t="s">
        <v>21</v>
      </c>
      <c r="C62" s="37"/>
      <c r="D62" s="26">
        <v>12</v>
      </c>
      <c r="E62" s="27">
        <f t="shared" si="1"/>
        <v>0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2:19" ht="15.75" thickTop="1" thickBot="1" x14ac:dyDescent="0.25">
      <c r="B63" s="36" t="s">
        <v>26</v>
      </c>
      <c r="C63" s="37"/>
      <c r="D63" s="26">
        <v>12</v>
      </c>
      <c r="E63" s="27">
        <f t="shared" si="1"/>
        <v>0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2:19" ht="15.75" thickTop="1" thickBot="1" x14ac:dyDescent="0.25">
      <c r="B64" s="36" t="s">
        <v>58</v>
      </c>
      <c r="C64" s="37"/>
      <c r="D64" s="26">
        <v>12</v>
      </c>
      <c r="E64" s="27">
        <f>C64*D64</f>
        <v>0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48" ht="15.75" thickTop="1" thickBot="1" x14ac:dyDescent="0.25">
      <c r="B65" s="36" t="s">
        <v>59</v>
      </c>
      <c r="C65" s="37"/>
      <c r="D65" s="26">
        <v>12</v>
      </c>
      <c r="E65" s="27">
        <f>C65*D65</f>
        <v>0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48" ht="15.75" thickTop="1" thickBot="1" x14ac:dyDescent="0.25">
      <c r="B66" s="36" t="s">
        <v>27</v>
      </c>
      <c r="C66" s="37"/>
      <c r="D66" s="26">
        <v>12</v>
      </c>
      <c r="E66" s="27">
        <f t="shared" si="1"/>
        <v>0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48" ht="15.75" thickTop="1" thickBot="1" x14ac:dyDescent="0.25">
      <c r="B67" s="24" t="s">
        <v>60</v>
      </c>
      <c r="C67" s="37"/>
      <c r="D67" s="26">
        <v>12</v>
      </c>
      <c r="E67" s="27">
        <f t="shared" si="1"/>
        <v>0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48" ht="15.75" thickTop="1" thickBot="1" x14ac:dyDescent="0.25">
      <c r="B68" s="36" t="s">
        <v>17</v>
      </c>
      <c r="C68" s="37"/>
      <c r="D68" s="26">
        <v>12</v>
      </c>
      <c r="E68" s="27">
        <f t="shared" si="1"/>
        <v>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48" ht="15.75" thickTop="1" thickBot="1" x14ac:dyDescent="0.25">
      <c r="B69" s="36" t="s">
        <v>61</v>
      </c>
      <c r="C69" s="37"/>
      <c r="D69" s="26">
        <v>12</v>
      </c>
      <c r="E69" s="27">
        <f t="shared" si="1"/>
        <v>0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48" ht="15.75" thickTop="1" thickBot="1" x14ac:dyDescent="0.25">
      <c r="B70" s="36" t="s">
        <v>62</v>
      </c>
      <c r="C70" s="37"/>
      <c r="D70" s="26">
        <v>12</v>
      </c>
      <c r="E70" s="27">
        <f t="shared" si="1"/>
        <v>0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48" s="23" customFormat="1" ht="21" customHeight="1" thickTop="1" thickBot="1" x14ac:dyDescent="0.25">
      <c r="A71" s="21"/>
      <c r="B71" s="39"/>
      <c r="C71" s="8"/>
      <c r="D71" s="8" t="s">
        <v>63</v>
      </c>
      <c r="E71" s="31">
        <f>SUM(E49:E70)</f>
        <v>0</v>
      </c>
      <c r="F71" s="21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</row>
    <row r="72" spans="1:48" ht="15" thickTop="1" x14ac:dyDescent="0.2">
      <c r="B72" s="40"/>
      <c r="C72" s="3"/>
      <c r="D72" s="3"/>
      <c r="E72" s="17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48" ht="15" thickBot="1" x14ac:dyDescent="0.25">
      <c r="B73" s="88" t="s">
        <v>125</v>
      </c>
      <c r="C73" s="88"/>
      <c r="D73" s="88"/>
      <c r="E73" s="88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48" ht="15.75" thickTop="1" thickBot="1" x14ac:dyDescent="0.25">
      <c r="B74" s="76" t="s">
        <v>64</v>
      </c>
      <c r="C74" s="77" t="s">
        <v>65</v>
      </c>
      <c r="D74" s="78" t="s">
        <v>66</v>
      </c>
      <c r="E74" s="79" t="s">
        <v>8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48" ht="15.75" thickTop="1" thickBot="1" x14ac:dyDescent="0.25">
      <c r="B75" s="36" t="s">
        <v>67</v>
      </c>
      <c r="C75" s="37"/>
      <c r="D75" s="26">
        <v>24</v>
      </c>
      <c r="E75" s="27">
        <f>C75*D75</f>
        <v>0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48" ht="15.75" thickTop="1" thickBot="1" x14ac:dyDescent="0.25">
      <c r="B76" s="36" t="s">
        <v>68</v>
      </c>
      <c r="C76" s="37"/>
      <c r="D76" s="26">
        <v>24</v>
      </c>
      <c r="E76" s="27">
        <f>C76*D76</f>
        <v>0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48" ht="15.75" thickTop="1" thickBot="1" x14ac:dyDescent="0.25">
      <c r="B77" s="36" t="s">
        <v>69</v>
      </c>
      <c r="C77" s="37"/>
      <c r="D77" s="26">
        <v>12</v>
      </c>
      <c r="E77" s="27">
        <f>C77*D77</f>
        <v>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48" ht="15.75" thickTop="1" thickBot="1" x14ac:dyDescent="0.25">
      <c r="B78" s="41" t="s">
        <v>70</v>
      </c>
      <c r="C78" s="42"/>
      <c r="D78" s="43">
        <v>12</v>
      </c>
      <c r="E78" s="44">
        <f>C78*D78</f>
        <v>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48" ht="15.75" thickTop="1" thickBot="1" x14ac:dyDescent="0.25">
      <c r="B79" s="39"/>
      <c r="C79" s="8"/>
      <c r="D79" s="8" t="s">
        <v>71</v>
      </c>
      <c r="E79" s="31">
        <f>SUM(E75:E78)</f>
        <v>0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48" s="50" customFormat="1" ht="15" thickTop="1" x14ac:dyDescent="0.2">
      <c r="A80" s="45"/>
      <c r="B80" s="45"/>
      <c r="C80" s="46"/>
      <c r="D80" s="47"/>
      <c r="E80" s="48"/>
      <c r="F80" s="45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</row>
    <row r="81" spans="1:48" s="50" customFormat="1" ht="15" thickBot="1" x14ac:dyDescent="0.25">
      <c r="A81" s="45"/>
      <c r="B81" s="45"/>
      <c r="C81" s="46"/>
      <c r="D81" s="47" t="s">
        <v>72</v>
      </c>
      <c r="E81" s="51">
        <f>E17</f>
        <v>0</v>
      </c>
      <c r="F81" s="45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</row>
    <row r="82" spans="1:48" ht="15" thickTop="1" x14ac:dyDescent="0.2">
      <c r="B82" s="16"/>
      <c r="C82" s="18"/>
      <c r="D82" s="3"/>
      <c r="E82" s="17"/>
      <c r="G82" s="5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48" s="50" customFormat="1" ht="15" thickBot="1" x14ac:dyDescent="0.25">
      <c r="A83" s="45"/>
      <c r="B83" s="45"/>
      <c r="C83" s="46"/>
      <c r="D83" s="47" t="s">
        <v>73</v>
      </c>
      <c r="E83" s="53">
        <f>E79+E71+E45</f>
        <v>0</v>
      </c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</row>
    <row r="84" spans="1:48" ht="15" thickTop="1" x14ac:dyDescent="0.2">
      <c r="B84" s="16"/>
      <c r="C84" s="15"/>
      <c r="D84" s="3"/>
      <c r="E84" s="17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48" ht="15" thickBot="1" x14ac:dyDescent="0.25">
      <c r="C85" s="46"/>
      <c r="D85" s="47" t="s">
        <v>74</v>
      </c>
      <c r="E85" s="53">
        <f>E81-E83</f>
        <v>0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48" ht="15" thickTop="1" x14ac:dyDescent="0.2">
      <c r="B86" s="16"/>
      <c r="C86" s="16"/>
      <c r="D86" s="3"/>
      <c r="E86" s="17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48" ht="15" thickBot="1" x14ac:dyDescent="0.25">
      <c r="B87" s="2"/>
      <c r="C87" s="2"/>
      <c r="D87" s="2"/>
      <c r="E87" s="2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48" s="56" customFormat="1" ht="15" thickBot="1" x14ac:dyDescent="0.25">
      <c r="A88" s="54"/>
      <c r="B88" s="89" t="s">
        <v>0</v>
      </c>
      <c r="C88" s="90"/>
      <c r="D88" s="80" t="s">
        <v>75</v>
      </c>
      <c r="E88" s="80" t="s">
        <v>76</v>
      </c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</row>
    <row r="89" spans="1:48" ht="15.75" thickTop="1" thickBot="1" x14ac:dyDescent="0.25">
      <c r="B89" s="57" t="s">
        <v>77</v>
      </c>
      <c r="C89" s="58">
        <f>E17/12</f>
        <v>0</v>
      </c>
      <c r="D89" s="59"/>
      <c r="E89" s="60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AV89" s="4"/>
    </row>
    <row r="90" spans="1:48" ht="15.75" thickTop="1" thickBot="1" x14ac:dyDescent="0.25">
      <c r="B90" s="61" t="s">
        <v>78</v>
      </c>
      <c r="C90" s="62">
        <f>E45/12</f>
        <v>0</v>
      </c>
      <c r="D90" s="59" t="e">
        <f>C90/C89</f>
        <v>#DIV/0!</v>
      </c>
      <c r="E90" s="63">
        <v>0.5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AV90" s="4"/>
    </row>
    <row r="91" spans="1:48" ht="15.75" thickTop="1" thickBot="1" x14ac:dyDescent="0.25">
      <c r="B91" s="61" t="s">
        <v>79</v>
      </c>
      <c r="C91" s="62">
        <f>E71/12</f>
        <v>0</v>
      </c>
      <c r="D91" s="59" t="e">
        <f>C91/C89</f>
        <v>#DIV/0!</v>
      </c>
      <c r="E91" s="63">
        <v>0.3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AV91" s="4"/>
    </row>
    <row r="92" spans="1:48" ht="15.75" thickTop="1" thickBot="1" x14ac:dyDescent="0.25">
      <c r="B92" s="61" t="s">
        <v>64</v>
      </c>
      <c r="C92" s="62">
        <f>E79/12</f>
        <v>0</v>
      </c>
      <c r="D92" s="59" t="e">
        <f>C92/C89</f>
        <v>#DIV/0!</v>
      </c>
      <c r="E92" s="63">
        <v>0.2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AV92" s="4"/>
    </row>
    <row r="93" spans="1:48" ht="15.75" thickTop="1" thickBot="1" x14ac:dyDescent="0.25">
      <c r="B93" s="64" t="s">
        <v>1</v>
      </c>
      <c r="C93" s="65">
        <f>E83/12</f>
        <v>0</v>
      </c>
      <c r="D93" s="66"/>
      <c r="E93" s="67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AV93" s="4"/>
    </row>
    <row r="94" spans="1:48" ht="15.75" thickTop="1" thickBot="1" x14ac:dyDescent="0.25">
      <c r="B94" s="68" t="s">
        <v>2</v>
      </c>
      <c r="C94" s="69">
        <f>C89-C93</f>
        <v>0</v>
      </c>
      <c r="D94" s="70" t="e">
        <f>C94/C89</f>
        <v>#DIV/0!</v>
      </c>
      <c r="E94" s="71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AV94" s="4"/>
    </row>
    <row r="95" spans="1:48" x14ac:dyDescent="0.2">
      <c r="B95" s="16"/>
      <c r="C95" s="3"/>
      <c r="D95" s="17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AV95" s="4"/>
    </row>
    <row r="96" spans="1:48" x14ac:dyDescent="0.2">
      <c r="B96" s="16"/>
      <c r="C96" s="3"/>
      <c r="D96" s="17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AV96" s="4"/>
    </row>
    <row r="97" spans="2:18" s="4" customFormat="1" x14ac:dyDescent="0.2">
      <c r="B97" s="16"/>
      <c r="C97" s="3"/>
      <c r="D97" s="17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2:18" s="4" customFormat="1" x14ac:dyDescent="0.2">
      <c r="B98" s="16"/>
      <c r="C98" s="3"/>
      <c r="D98" s="17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2:18" s="4" customFormat="1" x14ac:dyDescent="0.2">
      <c r="B99" s="16"/>
      <c r="C99" s="3"/>
      <c r="D99" s="17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2:18" s="4" customFormat="1" x14ac:dyDescent="0.2">
      <c r="B100" s="16"/>
      <c r="C100" s="3"/>
      <c r="D100" s="17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2:18" s="4" customFormat="1" x14ac:dyDescent="0.2">
      <c r="B101" s="16"/>
      <c r="C101" s="3"/>
      <c r="D101" s="17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2:18" s="4" customFormat="1" x14ac:dyDescent="0.2">
      <c r="B102" s="16"/>
      <c r="C102" s="3"/>
      <c r="D102" s="17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2:18" s="4" customFormat="1" x14ac:dyDescent="0.2">
      <c r="B103" s="16"/>
      <c r="C103" s="3"/>
      <c r="D103" s="17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2:18" s="4" customFormat="1" x14ac:dyDescent="0.2">
      <c r="B104" s="16"/>
      <c r="C104" s="3"/>
      <c r="D104" s="17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2:18" s="4" customFormat="1" x14ac:dyDescent="0.2">
      <c r="B105" s="16"/>
      <c r="C105" s="3"/>
      <c r="D105" s="17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2:18" s="4" customFormat="1" x14ac:dyDescent="0.2">
      <c r="B106" s="16"/>
      <c r="C106" s="3"/>
      <c r="D106" s="17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2:18" s="4" customFormat="1" x14ac:dyDescent="0.2">
      <c r="B107" s="16"/>
      <c r="C107" s="3"/>
      <c r="D107" s="17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2:18" s="4" customFormat="1" x14ac:dyDescent="0.2">
      <c r="B108" s="16"/>
      <c r="C108" s="3"/>
      <c r="D108" s="17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2:18" s="4" customFormat="1" x14ac:dyDescent="0.2">
      <c r="B109" s="16"/>
      <c r="C109" s="3"/>
      <c r="D109" s="17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2:18" s="4" customFormat="1" x14ac:dyDescent="0.2">
      <c r="B110" s="16"/>
      <c r="C110" s="3"/>
      <c r="D110" s="17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2:18" s="4" customFormat="1" x14ac:dyDescent="0.2">
      <c r="B111" s="16"/>
      <c r="C111" s="3"/>
      <c r="D111" s="17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2:18" s="4" customFormat="1" x14ac:dyDescent="0.2">
      <c r="B112" s="16"/>
      <c r="C112" s="3"/>
      <c r="D112" s="17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2:19" s="4" customFormat="1" x14ac:dyDescent="0.2">
      <c r="B113" s="16"/>
      <c r="C113" s="3"/>
      <c r="D113" s="17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2:19" s="4" customFormat="1" x14ac:dyDescent="0.2">
      <c r="B114" s="16"/>
      <c r="C114" s="3"/>
      <c r="D114" s="17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2:19" s="4" customFormat="1" x14ac:dyDescent="0.2">
      <c r="B115" s="16"/>
      <c r="C115" s="3"/>
      <c r="D115" s="17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2:19" s="4" customFormat="1" x14ac:dyDescent="0.2">
      <c r="B116" s="16"/>
      <c r="C116" s="3"/>
      <c r="D116" s="17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2:19" s="4" customFormat="1" x14ac:dyDescent="0.2">
      <c r="B117" s="16"/>
      <c r="C117" s="3"/>
      <c r="D117" s="17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2:19" s="4" customFormat="1" x14ac:dyDescent="0.2">
      <c r="B118" s="16"/>
      <c r="C118" s="16"/>
      <c r="D118" s="3"/>
      <c r="E118" s="17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2:19" s="4" customFormat="1" x14ac:dyDescent="0.2">
      <c r="B119" s="16"/>
      <c r="C119" s="16"/>
      <c r="D119" s="3"/>
      <c r="E119" s="17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2:19" s="4" customFormat="1" x14ac:dyDescent="0.2">
      <c r="B120" s="16"/>
      <c r="C120" s="16"/>
      <c r="D120" s="3"/>
      <c r="E120" s="17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2:19" s="4" customFormat="1" x14ac:dyDescent="0.2">
      <c r="B121" s="16"/>
      <c r="C121" s="16"/>
      <c r="D121" s="3"/>
      <c r="E121" s="17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2:19" s="4" customFormat="1" x14ac:dyDescent="0.2">
      <c r="B122" s="16"/>
      <c r="C122" s="16"/>
      <c r="D122" s="3"/>
      <c r="E122" s="17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2:19" s="4" customFormat="1" x14ac:dyDescent="0.2">
      <c r="B123" s="16"/>
      <c r="C123" s="16"/>
      <c r="D123" s="3"/>
      <c r="E123" s="17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2:19" s="4" customFormat="1" x14ac:dyDescent="0.2">
      <c r="B124" s="16"/>
      <c r="C124" s="16"/>
      <c r="D124" s="3"/>
      <c r="E124" s="17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2:19" s="4" customFormat="1" x14ac:dyDescent="0.2">
      <c r="B125" s="16"/>
      <c r="C125" s="16"/>
      <c r="D125" s="3"/>
      <c r="E125" s="17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2:19" s="4" customFormat="1" x14ac:dyDescent="0.2">
      <c r="B126" s="16"/>
      <c r="C126" s="16"/>
      <c r="D126" s="3"/>
      <c r="E126" s="17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2:19" s="4" customFormat="1" x14ac:dyDescent="0.2">
      <c r="B127" s="16"/>
      <c r="C127" s="16"/>
      <c r="D127" s="3"/>
      <c r="E127" s="17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2:19" s="4" customFormat="1" x14ac:dyDescent="0.2">
      <c r="B128" s="16"/>
      <c r="C128" s="16"/>
      <c r="D128" s="3"/>
      <c r="E128" s="17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2:19" s="4" customFormat="1" x14ac:dyDescent="0.2">
      <c r="B129" s="16"/>
      <c r="C129" s="16"/>
      <c r="D129" s="3"/>
      <c r="E129" s="17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2:19" s="4" customFormat="1" x14ac:dyDescent="0.2">
      <c r="B130" s="16"/>
      <c r="C130" s="16"/>
      <c r="D130" s="3"/>
      <c r="E130" s="17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2:19" s="4" customFormat="1" x14ac:dyDescent="0.2">
      <c r="B131" s="16"/>
      <c r="C131" s="16"/>
      <c r="D131" s="3"/>
      <c r="E131" s="17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2:19" s="4" customFormat="1" x14ac:dyDescent="0.2">
      <c r="B132" s="16"/>
      <c r="C132" s="16"/>
      <c r="D132" s="3"/>
      <c r="E132" s="17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2:19" s="4" customFormat="1" x14ac:dyDescent="0.2">
      <c r="B133" s="16"/>
      <c r="C133" s="16"/>
      <c r="D133" s="3"/>
      <c r="E133" s="17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2:19" s="4" customFormat="1" x14ac:dyDescent="0.2">
      <c r="B134" s="16"/>
      <c r="C134" s="16"/>
      <c r="D134" s="3"/>
      <c r="E134" s="17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2:19" s="4" customFormat="1" x14ac:dyDescent="0.2">
      <c r="B135" s="16"/>
      <c r="C135" s="16"/>
      <c r="D135" s="3"/>
      <c r="E135" s="17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2:19" s="4" customFormat="1" x14ac:dyDescent="0.2">
      <c r="B136" s="16"/>
      <c r="C136" s="16"/>
      <c r="D136" s="3"/>
      <c r="E136" s="17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2:19" s="4" customFormat="1" x14ac:dyDescent="0.2">
      <c r="B137" s="16"/>
      <c r="C137" s="16"/>
      <c r="D137" s="3"/>
      <c r="E137" s="17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2:19" s="4" customFormat="1" x14ac:dyDescent="0.2">
      <c r="B138" s="16"/>
      <c r="C138" s="16"/>
      <c r="D138" s="3"/>
      <c r="E138" s="17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2:19" s="4" customFormat="1" x14ac:dyDescent="0.2">
      <c r="B139" s="16"/>
      <c r="C139" s="16"/>
      <c r="D139" s="3"/>
      <c r="E139" s="17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2:19" s="4" customFormat="1" x14ac:dyDescent="0.2">
      <c r="B140" s="16"/>
      <c r="C140" s="16"/>
      <c r="D140" s="3"/>
      <c r="E140" s="17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2:19" s="4" customFormat="1" x14ac:dyDescent="0.2">
      <c r="B141" s="16"/>
      <c r="C141" s="16"/>
      <c r="D141" s="3"/>
      <c r="E141" s="17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2:19" s="4" customFormat="1" x14ac:dyDescent="0.2">
      <c r="B142" s="16"/>
      <c r="C142" s="16"/>
      <c r="D142" s="3"/>
      <c r="E142" s="17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2:19" s="4" customFormat="1" x14ac:dyDescent="0.2">
      <c r="B143" s="16"/>
      <c r="C143" s="16"/>
      <c r="D143" s="3"/>
      <c r="E143" s="17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2:19" s="4" customFormat="1" x14ac:dyDescent="0.2">
      <c r="B144" s="16"/>
      <c r="C144" s="16"/>
      <c r="D144" s="3"/>
      <c r="E144" s="17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2:19" s="4" customFormat="1" x14ac:dyDescent="0.2">
      <c r="B145" s="16"/>
      <c r="C145" s="16"/>
      <c r="D145" s="3"/>
      <c r="E145" s="17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2:19" s="4" customFormat="1" x14ac:dyDescent="0.2">
      <c r="B146" s="16"/>
      <c r="C146" s="16"/>
      <c r="D146" s="3"/>
      <c r="E146" s="17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2:19" s="4" customFormat="1" x14ac:dyDescent="0.2">
      <c r="B147" s="16"/>
      <c r="C147" s="16"/>
      <c r="D147" s="3"/>
      <c r="E147" s="17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2:19" s="4" customFormat="1" x14ac:dyDescent="0.2">
      <c r="B148" s="16"/>
      <c r="C148" s="16"/>
      <c r="D148" s="3"/>
      <c r="E148" s="17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2:19" s="4" customFormat="1" x14ac:dyDescent="0.2">
      <c r="B149" s="16"/>
      <c r="C149" s="16"/>
      <c r="D149" s="3"/>
      <c r="E149" s="17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2:19" s="4" customFormat="1" x14ac:dyDescent="0.2">
      <c r="B150" s="16"/>
      <c r="C150" s="16"/>
      <c r="D150" s="3"/>
      <c r="E150" s="17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2:19" s="4" customFormat="1" x14ac:dyDescent="0.2">
      <c r="B151" s="16"/>
      <c r="C151" s="16"/>
      <c r="D151" s="3"/>
      <c r="E151" s="17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2:19" s="4" customFormat="1" x14ac:dyDescent="0.2">
      <c r="B152" s="16"/>
      <c r="C152" s="16"/>
      <c r="D152" s="3"/>
      <c r="E152" s="17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2:19" s="4" customFormat="1" x14ac:dyDescent="0.2">
      <c r="B153" s="16"/>
      <c r="C153" s="16"/>
      <c r="D153" s="3"/>
      <c r="E153" s="17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2:19" s="4" customFormat="1" x14ac:dyDescent="0.2">
      <c r="B154" s="16"/>
      <c r="C154" s="16"/>
      <c r="D154" s="3"/>
      <c r="E154" s="17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2:19" s="4" customFormat="1" x14ac:dyDescent="0.2">
      <c r="B155" s="16"/>
      <c r="C155" s="16"/>
      <c r="D155" s="3"/>
      <c r="E155" s="17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2:19" s="4" customFormat="1" x14ac:dyDescent="0.2">
      <c r="B156" s="16"/>
      <c r="C156" s="16"/>
      <c r="D156" s="3"/>
      <c r="E156" s="17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2:19" s="4" customFormat="1" x14ac:dyDescent="0.2">
      <c r="B157" s="16"/>
      <c r="C157" s="16"/>
      <c r="D157" s="3"/>
      <c r="E157" s="17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2:19" s="4" customFormat="1" x14ac:dyDescent="0.2">
      <c r="B158" s="16"/>
      <c r="C158" s="16"/>
      <c r="D158" s="3"/>
      <c r="E158" s="17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2:19" s="4" customFormat="1" x14ac:dyDescent="0.2">
      <c r="B159" s="16"/>
      <c r="C159" s="16"/>
      <c r="D159" s="3"/>
      <c r="E159" s="17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2:19" s="4" customFormat="1" x14ac:dyDescent="0.2">
      <c r="B160" s="16"/>
      <c r="C160" s="16"/>
      <c r="D160" s="3"/>
      <c r="E160" s="17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2:19" s="4" customFormat="1" x14ac:dyDescent="0.2">
      <c r="B161" s="16"/>
      <c r="C161" s="16"/>
      <c r="D161" s="3"/>
      <c r="E161" s="17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2:19" s="4" customFormat="1" x14ac:dyDescent="0.2">
      <c r="B162" s="16"/>
      <c r="C162" s="16"/>
      <c r="D162" s="3"/>
      <c r="E162" s="17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2:19" s="4" customFormat="1" x14ac:dyDescent="0.2">
      <c r="B163" s="16"/>
      <c r="C163" s="16"/>
      <c r="D163" s="3"/>
      <c r="E163" s="17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2:19" s="4" customFormat="1" x14ac:dyDescent="0.2">
      <c r="B164" s="16"/>
      <c r="C164" s="16"/>
      <c r="D164" s="3"/>
      <c r="E164" s="17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2:19" s="4" customFormat="1" x14ac:dyDescent="0.2">
      <c r="B165" s="16"/>
      <c r="C165" s="16"/>
      <c r="D165" s="3"/>
      <c r="E165" s="17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2:19" s="4" customFormat="1" x14ac:dyDescent="0.2">
      <c r="B166" s="16"/>
      <c r="C166" s="16"/>
      <c r="D166" s="3"/>
      <c r="E166" s="17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2:19" s="4" customFormat="1" x14ac:dyDescent="0.2">
      <c r="B167" s="16"/>
      <c r="C167" s="16"/>
      <c r="D167" s="3"/>
      <c r="E167" s="17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2:19" s="4" customFormat="1" x14ac:dyDescent="0.2">
      <c r="B168" s="16"/>
      <c r="C168" s="16"/>
      <c r="D168" s="3"/>
      <c r="E168" s="17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2:19" s="4" customFormat="1" x14ac:dyDescent="0.2">
      <c r="B169" s="16"/>
      <c r="C169" s="16"/>
      <c r="D169" s="3"/>
      <c r="E169" s="17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2:19" s="4" customFormat="1" x14ac:dyDescent="0.2">
      <c r="B170" s="16"/>
      <c r="C170" s="16"/>
      <c r="D170" s="3"/>
      <c r="E170" s="17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2:19" s="4" customFormat="1" x14ac:dyDescent="0.2">
      <c r="B171" s="16"/>
      <c r="C171" s="16"/>
      <c r="D171" s="3"/>
      <c r="E171" s="17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2:19" s="4" customFormat="1" x14ac:dyDescent="0.2">
      <c r="B172" s="16"/>
      <c r="C172" s="16"/>
      <c r="D172" s="3"/>
      <c r="E172" s="17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2:19" s="4" customFormat="1" x14ac:dyDescent="0.2">
      <c r="B173" s="16"/>
      <c r="C173" s="16"/>
      <c r="D173" s="3"/>
      <c r="E173" s="17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2:19" s="4" customFormat="1" x14ac:dyDescent="0.2">
      <c r="B174" s="16"/>
      <c r="C174" s="16"/>
      <c r="D174" s="3"/>
      <c r="E174" s="17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2:19" s="4" customFormat="1" x14ac:dyDescent="0.2">
      <c r="B175" s="16"/>
      <c r="C175" s="16"/>
      <c r="D175" s="3"/>
      <c r="E175" s="17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2:19" s="4" customFormat="1" x14ac:dyDescent="0.2">
      <c r="B176" s="16"/>
      <c r="C176" s="16"/>
      <c r="D176" s="3"/>
      <c r="E176" s="17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2:19" s="4" customFormat="1" x14ac:dyDescent="0.2">
      <c r="B177" s="16"/>
      <c r="C177" s="16"/>
      <c r="D177" s="3"/>
      <c r="E177" s="17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2:19" s="4" customFormat="1" x14ac:dyDescent="0.2">
      <c r="B178" s="16"/>
      <c r="C178" s="16"/>
      <c r="D178" s="3"/>
      <c r="E178" s="17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2:19" s="4" customFormat="1" x14ac:dyDescent="0.2">
      <c r="B179" s="16"/>
      <c r="C179" s="16"/>
      <c r="D179" s="3"/>
      <c r="E179" s="17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2:19" s="4" customFormat="1" x14ac:dyDescent="0.2">
      <c r="B180" s="16"/>
      <c r="C180" s="16"/>
      <c r="D180" s="3"/>
      <c r="E180" s="17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2:19" s="4" customFormat="1" x14ac:dyDescent="0.2">
      <c r="B181" s="16"/>
      <c r="C181" s="16"/>
      <c r="D181" s="3"/>
      <c r="E181" s="17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2:19" s="4" customFormat="1" x14ac:dyDescent="0.2">
      <c r="B182" s="16"/>
      <c r="C182" s="16"/>
      <c r="D182" s="3"/>
      <c r="E182" s="17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2:19" s="4" customFormat="1" x14ac:dyDescent="0.2">
      <c r="B183" s="16"/>
      <c r="C183" s="16"/>
      <c r="D183" s="3"/>
      <c r="E183" s="17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2:19" s="4" customFormat="1" x14ac:dyDescent="0.2">
      <c r="B184" s="16"/>
      <c r="C184" s="16"/>
      <c r="D184" s="3"/>
      <c r="E184" s="17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2:19" s="4" customFormat="1" x14ac:dyDescent="0.2">
      <c r="B185" s="16"/>
      <c r="C185" s="16"/>
      <c r="D185" s="3"/>
      <c r="E185" s="17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2:19" s="4" customFormat="1" x14ac:dyDescent="0.2">
      <c r="B186" s="16"/>
      <c r="C186" s="16"/>
      <c r="D186" s="3"/>
      <c r="E186" s="17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2:19" s="4" customFormat="1" x14ac:dyDescent="0.2">
      <c r="B187" s="16"/>
      <c r="C187" s="16"/>
      <c r="D187" s="3"/>
      <c r="E187" s="17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2:19" s="4" customFormat="1" x14ac:dyDescent="0.2">
      <c r="B188" s="16"/>
      <c r="C188" s="16"/>
      <c r="D188" s="3"/>
      <c r="E188" s="17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2:19" s="4" customFormat="1" x14ac:dyDescent="0.2">
      <c r="B189" s="16"/>
      <c r="C189" s="16"/>
      <c r="D189" s="3"/>
      <c r="E189" s="17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2:19" s="4" customFormat="1" x14ac:dyDescent="0.2">
      <c r="B190" s="16"/>
      <c r="C190" s="16"/>
      <c r="D190" s="3"/>
      <c r="E190" s="17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2:19" s="4" customFormat="1" x14ac:dyDescent="0.2">
      <c r="B191" s="16"/>
      <c r="C191" s="16"/>
      <c r="D191" s="3"/>
      <c r="E191" s="17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2:19" s="4" customFormat="1" x14ac:dyDescent="0.2">
      <c r="B192" s="16"/>
      <c r="C192" s="16"/>
      <c r="D192" s="3"/>
      <c r="E192" s="17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2:19" s="4" customFormat="1" x14ac:dyDescent="0.2">
      <c r="B193" s="16"/>
      <c r="C193" s="16"/>
      <c r="D193" s="3"/>
      <c r="E193" s="17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2:19" s="4" customFormat="1" x14ac:dyDescent="0.2">
      <c r="B194" s="16"/>
      <c r="C194" s="16"/>
      <c r="D194" s="3"/>
      <c r="E194" s="17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2:19" s="4" customFormat="1" x14ac:dyDescent="0.2">
      <c r="B195" s="16"/>
      <c r="C195" s="16"/>
      <c r="D195" s="3"/>
      <c r="E195" s="17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2:19" s="4" customFormat="1" x14ac:dyDescent="0.2">
      <c r="B196" s="16"/>
      <c r="C196" s="16"/>
      <c r="D196" s="3"/>
      <c r="E196" s="17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2:19" s="4" customFormat="1" x14ac:dyDescent="0.2">
      <c r="B197" s="16"/>
      <c r="C197" s="16"/>
      <c r="D197" s="3"/>
      <c r="E197" s="17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2:19" s="4" customFormat="1" x14ac:dyDescent="0.2">
      <c r="B198" s="16"/>
      <c r="C198" s="16"/>
      <c r="D198" s="3"/>
      <c r="E198" s="17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2:19" s="4" customFormat="1" x14ac:dyDescent="0.2">
      <c r="B199" s="16"/>
      <c r="C199" s="16"/>
      <c r="D199" s="3"/>
      <c r="E199" s="17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2:19" s="4" customFormat="1" x14ac:dyDescent="0.2">
      <c r="B200" s="16"/>
      <c r="C200" s="16"/>
      <c r="D200" s="3"/>
      <c r="E200" s="17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2:19" s="4" customFormat="1" x14ac:dyDescent="0.2">
      <c r="B201" s="16"/>
      <c r="C201" s="16"/>
      <c r="D201" s="3"/>
      <c r="E201" s="17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2:19" s="4" customFormat="1" x14ac:dyDescent="0.2">
      <c r="B202" s="16"/>
      <c r="C202" s="16"/>
      <c r="D202" s="3"/>
      <c r="E202" s="17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2:19" s="4" customFormat="1" x14ac:dyDescent="0.2">
      <c r="B203" s="16"/>
      <c r="C203" s="16"/>
      <c r="D203" s="3"/>
      <c r="E203" s="17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2:19" s="4" customFormat="1" x14ac:dyDescent="0.2">
      <c r="B204" s="16"/>
      <c r="C204" s="16"/>
      <c r="D204" s="3"/>
      <c r="E204" s="17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2:19" s="4" customFormat="1" x14ac:dyDescent="0.2">
      <c r="B205" s="16"/>
      <c r="C205" s="16"/>
      <c r="D205" s="3"/>
      <c r="E205" s="17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2:19" s="4" customFormat="1" x14ac:dyDescent="0.2">
      <c r="B206" s="16"/>
      <c r="C206" s="16"/>
      <c r="D206" s="3"/>
      <c r="E206" s="17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2:19" s="4" customFormat="1" x14ac:dyDescent="0.2">
      <c r="B207" s="16"/>
      <c r="C207" s="16"/>
      <c r="D207" s="3"/>
      <c r="E207" s="17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2:19" s="4" customFormat="1" x14ac:dyDescent="0.2">
      <c r="B208" s="16"/>
      <c r="C208" s="16"/>
      <c r="D208" s="3"/>
      <c r="E208" s="17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2:19" s="4" customFormat="1" x14ac:dyDescent="0.2">
      <c r="B209" s="16"/>
      <c r="C209" s="16"/>
      <c r="D209" s="3"/>
      <c r="E209" s="17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2:19" s="4" customFormat="1" x14ac:dyDescent="0.2">
      <c r="B210" s="16"/>
      <c r="C210" s="16"/>
      <c r="D210" s="3"/>
      <c r="E210" s="17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2:19" s="4" customFormat="1" x14ac:dyDescent="0.2">
      <c r="B211" s="16"/>
      <c r="C211" s="16"/>
      <c r="D211" s="3"/>
      <c r="E211" s="17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2:19" s="4" customFormat="1" x14ac:dyDescent="0.2">
      <c r="B212" s="16"/>
      <c r="C212" s="16"/>
      <c r="D212" s="3"/>
      <c r="E212" s="17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2:19" s="4" customFormat="1" x14ac:dyDescent="0.2">
      <c r="B213" s="16"/>
      <c r="C213" s="16"/>
      <c r="D213" s="3"/>
      <c r="E213" s="17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2:19" s="4" customFormat="1" x14ac:dyDescent="0.2">
      <c r="B214" s="16"/>
      <c r="C214" s="16"/>
      <c r="D214" s="3"/>
      <c r="E214" s="17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2:19" s="4" customFormat="1" x14ac:dyDescent="0.2">
      <c r="B215" s="16"/>
      <c r="C215" s="16"/>
      <c r="D215" s="3"/>
      <c r="E215" s="17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2:19" s="4" customFormat="1" x14ac:dyDescent="0.2">
      <c r="B216" s="16"/>
      <c r="C216" s="16"/>
      <c r="D216" s="3"/>
      <c r="E216" s="17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2:19" s="4" customFormat="1" x14ac:dyDescent="0.2">
      <c r="B217" s="16"/>
      <c r="C217" s="16"/>
      <c r="D217" s="3"/>
      <c r="E217" s="17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2:19" s="4" customFormat="1" x14ac:dyDescent="0.2">
      <c r="B218" s="16"/>
      <c r="C218" s="16"/>
      <c r="D218" s="3"/>
      <c r="E218" s="17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2:19" s="4" customFormat="1" x14ac:dyDescent="0.2">
      <c r="B219" s="16"/>
      <c r="C219" s="16"/>
      <c r="D219" s="3"/>
      <c r="E219" s="17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2:19" s="4" customFormat="1" x14ac:dyDescent="0.2">
      <c r="B220" s="16"/>
      <c r="C220" s="16"/>
      <c r="D220" s="3"/>
      <c r="E220" s="17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2:19" s="4" customFormat="1" x14ac:dyDescent="0.2">
      <c r="B221" s="16"/>
      <c r="C221" s="16"/>
      <c r="D221" s="3"/>
      <c r="E221" s="17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2:19" s="4" customFormat="1" x14ac:dyDescent="0.2">
      <c r="B222" s="16"/>
      <c r="C222" s="16"/>
      <c r="D222" s="3"/>
      <c r="E222" s="17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2:19" s="4" customFormat="1" x14ac:dyDescent="0.2">
      <c r="B223" s="16"/>
      <c r="C223" s="16"/>
      <c r="D223" s="3"/>
      <c r="E223" s="17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2:19" s="4" customFormat="1" x14ac:dyDescent="0.2">
      <c r="B224" s="16"/>
      <c r="C224" s="16"/>
      <c r="D224" s="3"/>
      <c r="E224" s="17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2:19" s="4" customFormat="1" x14ac:dyDescent="0.2">
      <c r="B225" s="16"/>
      <c r="C225" s="16"/>
      <c r="D225" s="3"/>
      <c r="E225" s="17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2:19" s="4" customFormat="1" x14ac:dyDescent="0.2">
      <c r="B226" s="16"/>
      <c r="C226" s="16"/>
      <c r="D226" s="3"/>
      <c r="E226" s="17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2:19" s="4" customFormat="1" x14ac:dyDescent="0.2">
      <c r="B227" s="16"/>
      <c r="C227" s="16"/>
      <c r="D227" s="3"/>
      <c r="E227" s="17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2:19" s="4" customFormat="1" x14ac:dyDescent="0.2">
      <c r="B228" s="16"/>
      <c r="C228" s="16"/>
      <c r="D228" s="3"/>
      <c r="E228" s="17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2:19" s="4" customFormat="1" x14ac:dyDescent="0.2">
      <c r="B229" s="16"/>
      <c r="C229" s="16"/>
      <c r="D229" s="3"/>
      <c r="E229" s="17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2:19" s="4" customFormat="1" x14ac:dyDescent="0.2">
      <c r="B230" s="16"/>
      <c r="C230" s="16"/>
      <c r="D230" s="3"/>
      <c r="E230" s="17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2:19" s="4" customFormat="1" x14ac:dyDescent="0.2">
      <c r="B231" s="16"/>
      <c r="C231" s="16"/>
      <c r="D231" s="3"/>
      <c r="E231" s="17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2:19" s="4" customFormat="1" x14ac:dyDescent="0.2">
      <c r="B232" s="16"/>
      <c r="C232" s="16"/>
      <c r="D232" s="3"/>
      <c r="E232" s="17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2:19" s="4" customFormat="1" x14ac:dyDescent="0.2">
      <c r="B233" s="16"/>
      <c r="C233" s="16"/>
      <c r="D233" s="3"/>
      <c r="E233" s="17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2:19" s="4" customFormat="1" x14ac:dyDescent="0.2">
      <c r="B234" s="16"/>
      <c r="C234" s="16"/>
      <c r="D234" s="3"/>
      <c r="E234" s="17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2:19" s="4" customFormat="1" x14ac:dyDescent="0.2">
      <c r="B235" s="16"/>
      <c r="C235" s="16"/>
      <c r="D235" s="3"/>
      <c r="E235" s="17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2:19" s="4" customFormat="1" x14ac:dyDescent="0.2">
      <c r="B236" s="16"/>
      <c r="C236" s="16"/>
      <c r="D236" s="3"/>
      <c r="E236" s="17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2:19" s="4" customFormat="1" x14ac:dyDescent="0.2">
      <c r="B237" s="16"/>
      <c r="C237" s="16"/>
      <c r="D237" s="3"/>
      <c r="E237" s="17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2:19" s="4" customFormat="1" x14ac:dyDescent="0.2">
      <c r="B238" s="16"/>
      <c r="C238" s="16"/>
      <c r="D238" s="3"/>
      <c r="E238" s="17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2:19" s="4" customFormat="1" x14ac:dyDescent="0.2">
      <c r="B239" s="16"/>
      <c r="C239" s="16"/>
      <c r="D239" s="3"/>
      <c r="E239" s="17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2:19" s="4" customFormat="1" x14ac:dyDescent="0.2">
      <c r="B240" s="16"/>
      <c r="C240" s="16"/>
      <c r="D240" s="3"/>
      <c r="E240" s="17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2:19" s="4" customFormat="1" x14ac:dyDescent="0.2">
      <c r="B241" s="16"/>
      <c r="C241" s="16"/>
      <c r="D241" s="3"/>
      <c r="E241" s="17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2:19" s="4" customFormat="1" x14ac:dyDescent="0.2">
      <c r="B242" s="16"/>
      <c r="C242" s="16"/>
      <c r="D242" s="3"/>
      <c r="E242" s="17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2:19" s="4" customFormat="1" x14ac:dyDescent="0.2">
      <c r="B243" s="16"/>
      <c r="C243" s="16"/>
      <c r="D243" s="3"/>
      <c r="E243" s="17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2:19" s="4" customFormat="1" x14ac:dyDescent="0.2">
      <c r="B244" s="16"/>
      <c r="C244" s="16"/>
      <c r="D244" s="3"/>
      <c r="E244" s="17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2:19" s="4" customFormat="1" x14ac:dyDescent="0.2">
      <c r="B245" s="16"/>
      <c r="C245" s="16"/>
      <c r="D245" s="3"/>
      <c r="E245" s="17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2:19" s="4" customFormat="1" x14ac:dyDescent="0.2">
      <c r="B246" s="16"/>
      <c r="C246" s="16"/>
      <c r="D246" s="3"/>
      <c r="E246" s="17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2:19" s="4" customFormat="1" x14ac:dyDescent="0.2">
      <c r="B247" s="16"/>
      <c r="C247" s="16"/>
      <c r="D247" s="3"/>
      <c r="E247" s="17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2:19" s="4" customFormat="1" x14ac:dyDescent="0.2">
      <c r="B248" s="16"/>
      <c r="C248" s="16"/>
      <c r="D248" s="3"/>
      <c r="E248" s="17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2:19" s="4" customFormat="1" x14ac:dyDescent="0.2">
      <c r="B249" s="16"/>
      <c r="C249" s="16"/>
      <c r="D249" s="3"/>
      <c r="E249" s="17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2:19" s="4" customFormat="1" x14ac:dyDescent="0.2">
      <c r="B250" s="16"/>
      <c r="C250" s="16"/>
      <c r="D250" s="3"/>
      <c r="E250" s="17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2:19" s="4" customFormat="1" x14ac:dyDescent="0.2">
      <c r="B251" s="16"/>
      <c r="C251" s="16"/>
      <c r="D251" s="3"/>
      <c r="E251" s="17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2:19" s="4" customFormat="1" x14ac:dyDescent="0.2">
      <c r="B252" s="16"/>
      <c r="C252" s="16"/>
      <c r="D252" s="3"/>
      <c r="E252" s="17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2:19" s="4" customFormat="1" x14ac:dyDescent="0.2">
      <c r="B253" s="16"/>
      <c r="C253" s="16"/>
      <c r="D253" s="3"/>
      <c r="E253" s="17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2:19" s="4" customFormat="1" x14ac:dyDescent="0.2">
      <c r="B254" s="16"/>
      <c r="C254" s="16"/>
      <c r="D254" s="3"/>
      <c r="E254" s="17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2:19" s="4" customFormat="1" x14ac:dyDescent="0.2">
      <c r="B255" s="16"/>
      <c r="C255" s="16"/>
      <c r="D255" s="3"/>
      <c r="E255" s="17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2:19" s="4" customFormat="1" x14ac:dyDescent="0.2">
      <c r="B256" s="16"/>
      <c r="C256" s="16"/>
      <c r="D256" s="3"/>
      <c r="E256" s="17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2:19" s="4" customFormat="1" x14ac:dyDescent="0.2">
      <c r="B257" s="16"/>
      <c r="C257" s="16"/>
      <c r="D257" s="3"/>
      <c r="E257" s="17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2:19" s="4" customFormat="1" x14ac:dyDescent="0.2">
      <c r="B258" s="16"/>
      <c r="C258" s="16"/>
      <c r="D258" s="3"/>
      <c r="E258" s="17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2:19" s="4" customFormat="1" x14ac:dyDescent="0.2">
      <c r="B259" s="16"/>
      <c r="C259" s="16"/>
      <c r="D259" s="3"/>
      <c r="E259" s="17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2:19" s="4" customFormat="1" x14ac:dyDescent="0.2">
      <c r="B260" s="16"/>
      <c r="C260" s="16"/>
      <c r="D260" s="3"/>
      <c r="E260" s="17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2:19" s="4" customFormat="1" x14ac:dyDescent="0.2">
      <c r="B261" s="16"/>
      <c r="C261" s="16"/>
      <c r="D261" s="3"/>
      <c r="E261" s="17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2:19" s="4" customFormat="1" x14ac:dyDescent="0.2">
      <c r="B262" s="16"/>
      <c r="C262" s="16"/>
      <c r="D262" s="3"/>
      <c r="E262" s="17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2:19" s="4" customFormat="1" x14ac:dyDescent="0.2">
      <c r="B263" s="16"/>
      <c r="C263" s="16"/>
      <c r="D263" s="3"/>
      <c r="E263" s="17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2:19" s="4" customFormat="1" x14ac:dyDescent="0.2">
      <c r="B264" s="16"/>
      <c r="C264" s="16"/>
      <c r="D264" s="3"/>
      <c r="E264" s="17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2:19" s="4" customFormat="1" x14ac:dyDescent="0.2">
      <c r="B265" s="16"/>
      <c r="C265" s="16"/>
      <c r="D265" s="3"/>
      <c r="E265" s="17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2:19" s="4" customFormat="1" x14ac:dyDescent="0.2">
      <c r="B266" s="16"/>
      <c r="C266" s="16"/>
      <c r="D266" s="3"/>
      <c r="E266" s="17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2:19" s="4" customFormat="1" x14ac:dyDescent="0.2">
      <c r="B267" s="16"/>
      <c r="C267" s="16"/>
      <c r="D267" s="3"/>
      <c r="E267" s="17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2:19" s="4" customFormat="1" x14ac:dyDescent="0.2">
      <c r="B268" s="16"/>
      <c r="C268" s="16"/>
      <c r="D268" s="3"/>
      <c r="E268" s="17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2:19" s="4" customFormat="1" x14ac:dyDescent="0.2">
      <c r="B269" s="16"/>
      <c r="C269" s="16"/>
      <c r="D269" s="3"/>
      <c r="E269" s="17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2:19" s="4" customFormat="1" x14ac:dyDescent="0.2">
      <c r="B270" s="16"/>
      <c r="C270" s="16"/>
      <c r="D270" s="3"/>
      <c r="E270" s="17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2:19" s="4" customFormat="1" x14ac:dyDescent="0.2">
      <c r="B271" s="16"/>
      <c r="C271" s="16"/>
      <c r="D271" s="3"/>
      <c r="E271" s="17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2:19" s="4" customFormat="1" x14ac:dyDescent="0.2">
      <c r="B272" s="16"/>
      <c r="C272" s="16"/>
      <c r="D272" s="3"/>
      <c r="E272" s="17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2:19" s="4" customFormat="1" x14ac:dyDescent="0.2">
      <c r="B273" s="16"/>
      <c r="C273" s="16"/>
      <c r="D273" s="3"/>
      <c r="E273" s="17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2:19" s="4" customFormat="1" x14ac:dyDescent="0.2">
      <c r="B274" s="16"/>
      <c r="C274" s="16"/>
      <c r="D274" s="3"/>
      <c r="E274" s="17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2:19" s="4" customFormat="1" x14ac:dyDescent="0.2">
      <c r="B275" s="16"/>
      <c r="C275" s="16"/>
      <c r="D275" s="3"/>
      <c r="E275" s="17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2:19" s="4" customFormat="1" x14ac:dyDescent="0.2">
      <c r="B276" s="16"/>
      <c r="C276" s="16"/>
      <c r="D276" s="3"/>
      <c r="E276" s="17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2:19" s="4" customFormat="1" x14ac:dyDescent="0.2">
      <c r="B277" s="16"/>
      <c r="C277" s="16"/>
      <c r="D277" s="3"/>
      <c r="E277" s="17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2:19" s="4" customFormat="1" x14ac:dyDescent="0.2">
      <c r="B278" s="16"/>
      <c r="C278" s="16"/>
      <c r="D278" s="3"/>
      <c r="E278" s="17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2:19" s="4" customFormat="1" x14ac:dyDescent="0.2">
      <c r="B279" s="16"/>
      <c r="C279" s="16"/>
      <c r="D279" s="3"/>
      <c r="E279" s="17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2:19" s="4" customFormat="1" x14ac:dyDescent="0.2">
      <c r="B280" s="16"/>
      <c r="C280" s="16"/>
      <c r="D280" s="3"/>
      <c r="E280" s="17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2:19" s="4" customFormat="1" x14ac:dyDescent="0.2">
      <c r="B281" s="16"/>
      <c r="C281" s="16"/>
      <c r="D281" s="3"/>
      <c r="E281" s="17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2:19" s="4" customFormat="1" x14ac:dyDescent="0.2">
      <c r="B282" s="16"/>
      <c r="C282" s="16"/>
      <c r="D282" s="3"/>
      <c r="E282" s="17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2:19" s="4" customFormat="1" x14ac:dyDescent="0.2">
      <c r="B283" s="16"/>
      <c r="C283" s="16"/>
      <c r="D283" s="3"/>
      <c r="E283" s="17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2:19" s="4" customFormat="1" x14ac:dyDescent="0.2">
      <c r="B284" s="16"/>
      <c r="C284" s="16"/>
      <c r="D284" s="3"/>
      <c r="E284" s="17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2:19" s="4" customFormat="1" x14ac:dyDescent="0.2">
      <c r="B285" s="16"/>
      <c r="C285" s="16"/>
      <c r="D285" s="3"/>
      <c r="E285" s="17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2:19" s="4" customFormat="1" x14ac:dyDescent="0.2">
      <c r="B286" s="16"/>
      <c r="C286" s="16"/>
      <c r="D286" s="3"/>
      <c r="E286" s="17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2:19" s="4" customFormat="1" x14ac:dyDescent="0.2">
      <c r="B287" s="16"/>
      <c r="C287" s="16"/>
      <c r="D287" s="3"/>
      <c r="E287" s="17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2:19" s="4" customFormat="1" x14ac:dyDescent="0.2">
      <c r="B288" s="16"/>
      <c r="C288" s="16"/>
      <c r="D288" s="3"/>
      <c r="E288" s="17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2:19" s="4" customFormat="1" x14ac:dyDescent="0.2">
      <c r="B289" s="16"/>
      <c r="C289" s="16"/>
      <c r="D289" s="3"/>
      <c r="E289" s="17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2:19" s="4" customFormat="1" x14ac:dyDescent="0.2">
      <c r="B290" s="16"/>
      <c r="C290" s="16"/>
      <c r="D290" s="3"/>
      <c r="E290" s="17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2:19" s="4" customFormat="1" x14ac:dyDescent="0.2">
      <c r="B291" s="16"/>
      <c r="C291" s="16"/>
      <c r="D291" s="3"/>
      <c r="E291" s="17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2:19" s="4" customFormat="1" x14ac:dyDescent="0.2">
      <c r="B292" s="16"/>
      <c r="C292" s="16"/>
      <c r="D292" s="3"/>
      <c r="E292" s="17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2:19" s="4" customFormat="1" x14ac:dyDescent="0.2">
      <c r="B293" s="16"/>
      <c r="C293" s="16"/>
      <c r="D293" s="3"/>
      <c r="E293" s="17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2:19" s="4" customFormat="1" x14ac:dyDescent="0.2">
      <c r="B294" s="16"/>
      <c r="C294" s="16"/>
      <c r="D294" s="3"/>
      <c r="E294" s="17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2:19" s="4" customFormat="1" x14ac:dyDescent="0.2">
      <c r="B295" s="16"/>
      <c r="C295" s="16"/>
      <c r="D295" s="3"/>
      <c r="E295" s="17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2:19" s="4" customFormat="1" x14ac:dyDescent="0.2">
      <c r="B296" s="16"/>
      <c r="C296" s="16"/>
      <c r="D296" s="3"/>
      <c r="E296" s="17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2:19" s="4" customFormat="1" x14ac:dyDescent="0.2">
      <c r="B297" s="16"/>
      <c r="C297" s="16"/>
      <c r="D297" s="3"/>
      <c r="E297" s="17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2:19" s="4" customFormat="1" x14ac:dyDescent="0.2">
      <c r="B298" s="16"/>
      <c r="C298" s="16"/>
      <c r="D298" s="3"/>
      <c r="E298" s="17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2:19" s="4" customFormat="1" x14ac:dyDescent="0.2">
      <c r="B299" s="16"/>
      <c r="C299" s="16"/>
      <c r="D299" s="3"/>
      <c r="E299" s="17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2:19" s="4" customFormat="1" x14ac:dyDescent="0.2">
      <c r="B300" s="16"/>
      <c r="C300" s="16"/>
      <c r="D300" s="3"/>
      <c r="E300" s="17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2:19" s="4" customFormat="1" x14ac:dyDescent="0.2">
      <c r="B301" s="16"/>
      <c r="C301" s="16"/>
      <c r="D301" s="3"/>
      <c r="E301" s="17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2:19" s="4" customFormat="1" x14ac:dyDescent="0.2">
      <c r="B302" s="16"/>
      <c r="C302" s="16"/>
      <c r="D302" s="3"/>
      <c r="E302" s="17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2:19" s="4" customFormat="1" x14ac:dyDescent="0.2">
      <c r="B303" s="16"/>
      <c r="C303" s="16"/>
      <c r="D303" s="3"/>
      <c r="E303" s="17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2:19" s="4" customFormat="1" x14ac:dyDescent="0.2">
      <c r="B304" s="16"/>
      <c r="C304" s="16"/>
      <c r="D304" s="3"/>
      <c r="E304" s="17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2:19" s="4" customFormat="1" x14ac:dyDescent="0.2">
      <c r="B305" s="16"/>
      <c r="C305" s="16"/>
      <c r="D305" s="3"/>
      <c r="E305" s="17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2:19" s="4" customFormat="1" x14ac:dyDescent="0.2">
      <c r="B306" s="16"/>
      <c r="C306" s="16"/>
      <c r="D306" s="3"/>
      <c r="E306" s="17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2:19" s="4" customFormat="1" x14ac:dyDescent="0.2">
      <c r="B307" s="16"/>
      <c r="C307" s="16"/>
      <c r="D307" s="3"/>
      <c r="E307" s="17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2:19" s="4" customFormat="1" x14ac:dyDescent="0.2">
      <c r="B308" s="16"/>
      <c r="C308" s="16"/>
      <c r="D308" s="3"/>
      <c r="E308" s="17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2:19" s="4" customFormat="1" x14ac:dyDescent="0.2">
      <c r="B309" s="16"/>
      <c r="C309" s="16"/>
      <c r="D309" s="3"/>
      <c r="E309" s="17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2:19" s="4" customFormat="1" x14ac:dyDescent="0.2">
      <c r="B310" s="16"/>
      <c r="C310" s="16"/>
      <c r="D310" s="3"/>
      <c r="E310" s="17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2:19" s="4" customFormat="1" x14ac:dyDescent="0.2">
      <c r="B311" s="16"/>
      <c r="C311" s="16"/>
      <c r="D311" s="3"/>
      <c r="E311" s="17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2:19" s="4" customFormat="1" x14ac:dyDescent="0.2">
      <c r="B312" s="16"/>
      <c r="C312" s="16"/>
      <c r="D312" s="3"/>
      <c r="E312" s="17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2:19" s="4" customFormat="1" x14ac:dyDescent="0.2">
      <c r="B313" s="16"/>
      <c r="C313" s="16"/>
      <c r="D313" s="3"/>
      <c r="E313" s="17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2:19" s="4" customFormat="1" x14ac:dyDescent="0.2">
      <c r="B314" s="16"/>
      <c r="C314" s="16"/>
      <c r="D314" s="3"/>
      <c r="E314" s="17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2:19" s="4" customFormat="1" x14ac:dyDescent="0.2">
      <c r="B315" s="16"/>
      <c r="C315" s="16"/>
      <c r="D315" s="3"/>
      <c r="E315" s="17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2:19" s="4" customFormat="1" x14ac:dyDescent="0.2">
      <c r="B316" s="16"/>
      <c r="C316" s="16"/>
      <c r="D316" s="3"/>
      <c r="E316" s="17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2:19" s="4" customFormat="1" x14ac:dyDescent="0.2">
      <c r="B317" s="16"/>
      <c r="C317" s="16"/>
      <c r="D317" s="3"/>
      <c r="E317" s="17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2:19" s="4" customFormat="1" x14ac:dyDescent="0.2">
      <c r="B318" s="16"/>
      <c r="C318" s="16"/>
      <c r="D318" s="3"/>
      <c r="E318" s="17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2:19" s="4" customFormat="1" x14ac:dyDescent="0.2">
      <c r="B319" s="16"/>
      <c r="C319" s="16"/>
      <c r="D319" s="3"/>
      <c r="E319" s="17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2:19" s="4" customFormat="1" x14ac:dyDescent="0.2">
      <c r="B320" s="16"/>
      <c r="C320" s="16"/>
      <c r="D320" s="3"/>
      <c r="E320" s="17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2:19" s="4" customFormat="1" x14ac:dyDescent="0.2">
      <c r="B321" s="16"/>
      <c r="C321" s="16"/>
      <c r="D321" s="3"/>
      <c r="E321" s="17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2:19" s="4" customFormat="1" x14ac:dyDescent="0.2">
      <c r="B322" s="16"/>
      <c r="C322" s="16"/>
      <c r="D322" s="3"/>
      <c r="E322" s="17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2:19" s="4" customFormat="1" x14ac:dyDescent="0.2">
      <c r="B323" s="16"/>
      <c r="C323" s="16"/>
      <c r="D323" s="3"/>
      <c r="E323" s="17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2:19" s="4" customFormat="1" x14ac:dyDescent="0.2">
      <c r="B324" s="16"/>
      <c r="C324" s="16"/>
      <c r="D324" s="3"/>
      <c r="E324" s="17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2:19" s="4" customFormat="1" x14ac:dyDescent="0.2">
      <c r="B325" s="16"/>
      <c r="C325" s="16"/>
      <c r="D325" s="3"/>
      <c r="E325" s="17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2:19" s="4" customFormat="1" x14ac:dyDescent="0.2">
      <c r="B326" s="16"/>
      <c r="C326" s="16"/>
      <c r="D326" s="3"/>
      <c r="E326" s="17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2:19" s="4" customFormat="1" x14ac:dyDescent="0.2">
      <c r="B327" s="16"/>
      <c r="C327" s="16"/>
      <c r="D327" s="3"/>
      <c r="E327" s="17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2:19" s="4" customFormat="1" x14ac:dyDescent="0.2">
      <c r="B328" s="16"/>
      <c r="C328" s="16"/>
      <c r="D328" s="3"/>
      <c r="E328" s="17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2:19" s="4" customFormat="1" x14ac:dyDescent="0.2">
      <c r="B329" s="16"/>
      <c r="C329" s="16"/>
      <c r="D329" s="3"/>
      <c r="E329" s="17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2:19" s="4" customFormat="1" x14ac:dyDescent="0.2">
      <c r="B330" s="16"/>
      <c r="C330" s="16"/>
      <c r="D330" s="3"/>
      <c r="E330" s="17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2:19" s="4" customFormat="1" x14ac:dyDescent="0.2">
      <c r="B331" s="16"/>
      <c r="C331" s="16"/>
      <c r="D331" s="3"/>
      <c r="E331" s="17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2:19" s="4" customFormat="1" x14ac:dyDescent="0.2">
      <c r="B332" s="16"/>
      <c r="C332" s="16"/>
      <c r="D332" s="3"/>
      <c r="E332" s="17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2:19" s="4" customFormat="1" x14ac:dyDescent="0.2">
      <c r="B333" s="16"/>
      <c r="C333" s="16"/>
      <c r="D333" s="3"/>
      <c r="E333" s="17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2:19" s="4" customFormat="1" x14ac:dyDescent="0.2">
      <c r="B334" s="16"/>
      <c r="C334" s="16"/>
      <c r="D334" s="3"/>
      <c r="E334" s="17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2:19" s="4" customFormat="1" x14ac:dyDescent="0.2">
      <c r="B335" s="16"/>
      <c r="C335" s="16"/>
      <c r="D335" s="3"/>
      <c r="E335" s="17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2:19" s="4" customFormat="1" x14ac:dyDescent="0.2">
      <c r="B336" s="16"/>
      <c r="C336" s="16"/>
      <c r="D336" s="3"/>
      <c r="E336" s="17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2:19" s="4" customFormat="1" x14ac:dyDescent="0.2">
      <c r="B337" s="16"/>
      <c r="C337" s="16"/>
      <c r="D337" s="3"/>
      <c r="E337" s="17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2:19" s="4" customFormat="1" x14ac:dyDescent="0.2">
      <c r="B338" s="16"/>
      <c r="C338" s="16"/>
      <c r="D338" s="3"/>
      <c r="E338" s="17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2:19" s="4" customFormat="1" x14ac:dyDescent="0.2">
      <c r="B339" s="16"/>
      <c r="C339" s="16"/>
      <c r="D339" s="3"/>
      <c r="E339" s="17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2:19" s="4" customFormat="1" x14ac:dyDescent="0.2">
      <c r="B340" s="16"/>
      <c r="C340" s="16"/>
      <c r="D340" s="3"/>
      <c r="E340" s="17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2:19" s="4" customFormat="1" x14ac:dyDescent="0.2">
      <c r="B341" s="16"/>
      <c r="C341" s="16"/>
      <c r="D341" s="3"/>
      <c r="E341" s="17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2:19" s="4" customFormat="1" x14ac:dyDescent="0.2">
      <c r="B342" s="16"/>
      <c r="C342" s="16"/>
      <c r="D342" s="3"/>
      <c r="E342" s="17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2:19" s="4" customFormat="1" x14ac:dyDescent="0.2">
      <c r="B343" s="16"/>
      <c r="C343" s="16"/>
      <c r="D343" s="3"/>
      <c r="E343" s="17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2:19" s="4" customFormat="1" x14ac:dyDescent="0.2">
      <c r="B344" s="16"/>
      <c r="C344" s="16"/>
      <c r="D344" s="3"/>
      <c r="E344" s="17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2:19" s="4" customFormat="1" x14ac:dyDescent="0.2">
      <c r="B345" s="16"/>
      <c r="C345" s="16"/>
      <c r="D345" s="3"/>
      <c r="E345" s="17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2:19" s="4" customFormat="1" x14ac:dyDescent="0.2">
      <c r="B346" s="16"/>
      <c r="C346" s="16"/>
      <c r="D346" s="3"/>
      <c r="E346" s="17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2:19" s="4" customFormat="1" x14ac:dyDescent="0.2">
      <c r="B347" s="16"/>
      <c r="C347" s="16"/>
      <c r="D347" s="3"/>
      <c r="E347" s="17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2:19" s="4" customFormat="1" x14ac:dyDescent="0.2">
      <c r="B348" s="16"/>
      <c r="C348" s="16"/>
      <c r="D348" s="3"/>
      <c r="E348" s="17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2:19" s="4" customFormat="1" x14ac:dyDescent="0.2">
      <c r="B349" s="16"/>
      <c r="C349" s="16"/>
      <c r="D349" s="3"/>
      <c r="E349" s="17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2:19" s="4" customFormat="1" x14ac:dyDescent="0.2">
      <c r="B350" s="16"/>
      <c r="C350" s="16"/>
      <c r="D350" s="3"/>
      <c r="E350" s="17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2:19" s="4" customFormat="1" x14ac:dyDescent="0.2">
      <c r="B351" s="16"/>
      <c r="C351" s="16"/>
      <c r="D351" s="3"/>
      <c r="E351" s="17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2:19" s="4" customFormat="1" x14ac:dyDescent="0.2">
      <c r="B352" s="16"/>
      <c r="C352" s="16"/>
      <c r="D352" s="3"/>
      <c r="E352" s="17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2:19" s="4" customFormat="1" x14ac:dyDescent="0.2">
      <c r="B353" s="16"/>
      <c r="C353" s="16"/>
      <c r="D353" s="3"/>
      <c r="E353" s="17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2:19" s="4" customFormat="1" x14ac:dyDescent="0.2">
      <c r="B354" s="16"/>
      <c r="C354" s="16"/>
      <c r="D354" s="3"/>
      <c r="E354" s="17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2:19" s="4" customFormat="1" x14ac:dyDescent="0.2">
      <c r="B355" s="16"/>
      <c r="C355" s="16"/>
      <c r="D355" s="3"/>
      <c r="E355" s="17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2:19" s="4" customFormat="1" x14ac:dyDescent="0.2">
      <c r="B356" s="16"/>
      <c r="C356" s="16"/>
      <c r="D356" s="3"/>
      <c r="E356" s="17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2:19" s="4" customFormat="1" x14ac:dyDescent="0.2">
      <c r="B357" s="16"/>
      <c r="C357" s="16"/>
      <c r="D357" s="3"/>
      <c r="E357" s="17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2:19" s="4" customFormat="1" x14ac:dyDescent="0.2">
      <c r="B358" s="16"/>
      <c r="C358" s="16"/>
      <c r="D358" s="3"/>
      <c r="E358" s="17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2:19" s="4" customFormat="1" x14ac:dyDescent="0.2">
      <c r="B359" s="16"/>
      <c r="C359" s="16"/>
      <c r="D359" s="3"/>
      <c r="E359" s="17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2:19" s="4" customFormat="1" x14ac:dyDescent="0.2">
      <c r="B360" s="16"/>
      <c r="C360" s="16"/>
      <c r="D360" s="3"/>
      <c r="E360" s="17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2:19" s="4" customFormat="1" x14ac:dyDescent="0.2">
      <c r="B361" s="16"/>
      <c r="C361" s="16"/>
      <c r="D361" s="3"/>
      <c r="E361" s="17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2:19" s="4" customFormat="1" x14ac:dyDescent="0.2">
      <c r="B362" s="16"/>
      <c r="C362" s="16"/>
      <c r="D362" s="3"/>
      <c r="E362" s="17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2:19" s="4" customFormat="1" x14ac:dyDescent="0.2">
      <c r="B363" s="16"/>
      <c r="C363" s="16"/>
      <c r="D363" s="3"/>
      <c r="E363" s="17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2:19" s="4" customFormat="1" x14ac:dyDescent="0.2">
      <c r="B364" s="16"/>
      <c r="C364" s="16"/>
      <c r="D364" s="3"/>
      <c r="E364" s="17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2:19" s="4" customFormat="1" x14ac:dyDescent="0.2">
      <c r="B365" s="16"/>
      <c r="C365" s="16"/>
      <c r="D365" s="3"/>
      <c r="E365" s="17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2:19" s="4" customFormat="1" x14ac:dyDescent="0.2">
      <c r="B366" s="16"/>
      <c r="C366" s="16"/>
      <c r="D366" s="3"/>
      <c r="E366" s="17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2:19" s="4" customFormat="1" x14ac:dyDescent="0.2">
      <c r="B367" s="16"/>
      <c r="C367" s="16"/>
      <c r="D367" s="3"/>
      <c r="E367" s="17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2:19" s="4" customFormat="1" x14ac:dyDescent="0.2">
      <c r="B368" s="16"/>
      <c r="C368" s="16"/>
      <c r="D368" s="3"/>
      <c r="E368" s="17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2:19" s="4" customFormat="1" x14ac:dyDescent="0.2">
      <c r="B369" s="16"/>
      <c r="C369" s="16"/>
      <c r="D369" s="3"/>
      <c r="E369" s="17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2:19" s="4" customFormat="1" x14ac:dyDescent="0.2">
      <c r="B370" s="16"/>
      <c r="C370" s="16"/>
      <c r="D370" s="3"/>
      <c r="E370" s="17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2:19" s="4" customFormat="1" x14ac:dyDescent="0.2">
      <c r="B371" s="16"/>
      <c r="C371" s="16"/>
      <c r="D371" s="3"/>
      <c r="E371" s="17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2:19" s="4" customFormat="1" x14ac:dyDescent="0.2">
      <c r="B372" s="16"/>
      <c r="C372" s="16"/>
      <c r="D372" s="3"/>
      <c r="E372" s="17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2:19" s="4" customFormat="1" x14ac:dyDescent="0.2">
      <c r="B373" s="16"/>
      <c r="C373" s="16"/>
      <c r="D373" s="3"/>
      <c r="E373" s="17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2:19" s="4" customFormat="1" x14ac:dyDescent="0.2">
      <c r="B374" s="16"/>
      <c r="C374" s="16"/>
      <c r="D374" s="3"/>
      <c r="E374" s="17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2:19" s="4" customFormat="1" x14ac:dyDescent="0.2">
      <c r="B375" s="16"/>
      <c r="C375" s="16"/>
      <c r="D375" s="3"/>
      <c r="E375" s="17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2:19" s="4" customFormat="1" x14ac:dyDescent="0.2">
      <c r="B376" s="16"/>
      <c r="C376" s="16"/>
      <c r="D376" s="3"/>
      <c r="E376" s="17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2:19" s="4" customFormat="1" x14ac:dyDescent="0.2">
      <c r="B377" s="16"/>
      <c r="C377" s="16"/>
      <c r="D377" s="3"/>
      <c r="E377" s="17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2:19" s="4" customFormat="1" x14ac:dyDescent="0.2">
      <c r="B378" s="16"/>
      <c r="C378" s="16"/>
      <c r="D378" s="3"/>
      <c r="E378" s="17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2:19" s="4" customFormat="1" x14ac:dyDescent="0.2">
      <c r="B379" s="16"/>
      <c r="C379" s="16"/>
      <c r="D379" s="3"/>
      <c r="E379" s="17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2:19" s="4" customFormat="1" x14ac:dyDescent="0.2">
      <c r="B380" s="16"/>
      <c r="C380" s="16"/>
      <c r="D380" s="3"/>
      <c r="E380" s="17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2:19" s="4" customFormat="1" x14ac:dyDescent="0.2">
      <c r="B381" s="16"/>
      <c r="C381" s="16"/>
      <c r="D381" s="3"/>
      <c r="E381" s="17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2:19" s="4" customFormat="1" x14ac:dyDescent="0.2">
      <c r="B382" s="16"/>
      <c r="C382" s="16"/>
      <c r="D382" s="3"/>
      <c r="E382" s="17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2:19" s="4" customFormat="1" x14ac:dyDescent="0.2">
      <c r="B383" s="16"/>
      <c r="C383" s="16"/>
      <c r="D383" s="3"/>
      <c r="E383" s="17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2:19" s="4" customFormat="1" x14ac:dyDescent="0.2">
      <c r="B384" s="16"/>
      <c r="C384" s="16"/>
      <c r="D384" s="3"/>
      <c r="E384" s="17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2:19" s="4" customFormat="1" x14ac:dyDescent="0.2">
      <c r="B385" s="16"/>
      <c r="C385" s="16"/>
      <c r="D385" s="3"/>
      <c r="E385" s="17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2:19" s="4" customFormat="1" x14ac:dyDescent="0.2">
      <c r="B386" s="16"/>
      <c r="C386" s="16"/>
      <c r="D386" s="3"/>
      <c r="E386" s="17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2:19" s="4" customFormat="1" x14ac:dyDescent="0.2">
      <c r="B387" s="16"/>
      <c r="C387" s="16"/>
      <c r="D387" s="3"/>
      <c r="E387" s="17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2:19" s="4" customFormat="1" x14ac:dyDescent="0.2">
      <c r="B388" s="16"/>
      <c r="C388" s="16"/>
      <c r="D388" s="3"/>
      <c r="E388" s="17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2:19" s="4" customFormat="1" x14ac:dyDescent="0.2">
      <c r="B389" s="16"/>
      <c r="C389" s="16"/>
      <c r="D389" s="3"/>
      <c r="E389" s="17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2:19" s="4" customFormat="1" x14ac:dyDescent="0.2">
      <c r="B390" s="16"/>
      <c r="C390" s="16"/>
      <c r="D390" s="3"/>
      <c r="E390" s="17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2:19" s="4" customFormat="1" x14ac:dyDescent="0.2">
      <c r="B391" s="16"/>
      <c r="C391" s="16"/>
      <c r="D391" s="3"/>
      <c r="E391" s="17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2:19" s="4" customFormat="1" x14ac:dyDescent="0.2">
      <c r="B392" s="16"/>
      <c r="C392" s="16"/>
      <c r="D392" s="3"/>
      <c r="E392" s="17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2:19" s="4" customFormat="1" x14ac:dyDescent="0.2">
      <c r="B393" s="16"/>
      <c r="C393" s="16"/>
      <c r="D393" s="3"/>
      <c r="E393" s="17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2:19" s="4" customFormat="1" x14ac:dyDescent="0.2">
      <c r="B394" s="16"/>
      <c r="C394" s="16"/>
      <c r="D394" s="3"/>
      <c r="E394" s="17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2:19" s="4" customFormat="1" x14ac:dyDescent="0.2">
      <c r="B395" s="16"/>
      <c r="C395" s="16"/>
      <c r="D395" s="3"/>
      <c r="E395" s="17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2:19" s="4" customFormat="1" x14ac:dyDescent="0.2">
      <c r="B396" s="16"/>
      <c r="C396" s="16"/>
      <c r="D396" s="3"/>
      <c r="E396" s="17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2:19" s="4" customFormat="1" x14ac:dyDescent="0.2">
      <c r="B397" s="16"/>
      <c r="C397" s="16"/>
      <c r="D397" s="3"/>
      <c r="E397" s="17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2:19" s="4" customFormat="1" x14ac:dyDescent="0.2">
      <c r="B398" s="16"/>
      <c r="C398" s="16"/>
      <c r="D398" s="3"/>
      <c r="E398" s="17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2:19" s="4" customFormat="1" x14ac:dyDescent="0.2">
      <c r="B399" s="16"/>
      <c r="C399" s="16"/>
      <c r="D399" s="3"/>
      <c r="E399" s="17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2:19" s="4" customFormat="1" x14ac:dyDescent="0.2">
      <c r="B400" s="16"/>
      <c r="C400" s="16"/>
      <c r="D400" s="3"/>
      <c r="E400" s="17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2:19" s="4" customFormat="1" x14ac:dyDescent="0.2">
      <c r="B401" s="16"/>
      <c r="C401" s="16"/>
      <c r="D401" s="3"/>
      <c r="E401" s="17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2:19" s="4" customFormat="1" x14ac:dyDescent="0.2">
      <c r="B402" s="16"/>
      <c r="C402" s="16"/>
      <c r="D402" s="3"/>
      <c r="E402" s="17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2:19" s="4" customFormat="1" x14ac:dyDescent="0.2">
      <c r="B403" s="16"/>
      <c r="C403" s="16"/>
      <c r="D403" s="3"/>
      <c r="E403" s="17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2:19" s="4" customFormat="1" x14ac:dyDescent="0.2">
      <c r="B404" s="16"/>
      <c r="C404" s="16"/>
      <c r="D404" s="3"/>
      <c r="E404" s="17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2:19" s="4" customFormat="1" x14ac:dyDescent="0.2">
      <c r="B405" s="16"/>
      <c r="C405" s="16"/>
      <c r="D405" s="3"/>
      <c r="E405" s="17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2:19" s="4" customFormat="1" x14ac:dyDescent="0.2">
      <c r="B406" s="16"/>
      <c r="C406" s="16"/>
      <c r="D406" s="3"/>
      <c r="E406" s="17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2:19" s="4" customFormat="1" x14ac:dyDescent="0.2">
      <c r="B407" s="16"/>
      <c r="C407" s="16"/>
      <c r="D407" s="3"/>
      <c r="E407" s="17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2:19" s="4" customFormat="1" x14ac:dyDescent="0.2">
      <c r="B408" s="16"/>
      <c r="C408" s="16"/>
      <c r="D408" s="3"/>
      <c r="E408" s="17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2:19" s="4" customFormat="1" x14ac:dyDescent="0.2">
      <c r="B409" s="16"/>
      <c r="C409" s="16"/>
      <c r="D409" s="3"/>
      <c r="E409" s="17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2:19" s="4" customFormat="1" x14ac:dyDescent="0.2">
      <c r="B410" s="16"/>
      <c r="C410" s="16"/>
      <c r="D410" s="3"/>
      <c r="E410" s="17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2:19" s="4" customFormat="1" x14ac:dyDescent="0.2">
      <c r="B411" s="16"/>
      <c r="C411" s="16"/>
      <c r="D411" s="3"/>
      <c r="E411" s="17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2:19" s="4" customFormat="1" x14ac:dyDescent="0.2">
      <c r="B412" s="16"/>
      <c r="C412" s="16"/>
      <c r="D412" s="3"/>
      <c r="E412" s="17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2:19" s="4" customFormat="1" x14ac:dyDescent="0.2">
      <c r="B413" s="16"/>
      <c r="C413" s="16"/>
      <c r="D413" s="3"/>
      <c r="E413" s="17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2:19" s="4" customFormat="1" x14ac:dyDescent="0.2">
      <c r="B414" s="16"/>
      <c r="C414" s="16"/>
      <c r="D414" s="3"/>
      <c r="E414" s="17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2:19" s="4" customFormat="1" x14ac:dyDescent="0.2">
      <c r="B415" s="16"/>
      <c r="C415" s="16"/>
      <c r="D415" s="3"/>
      <c r="E415" s="17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2:19" s="4" customFormat="1" x14ac:dyDescent="0.2">
      <c r="B416" s="16"/>
      <c r="C416" s="16"/>
      <c r="D416" s="3"/>
      <c r="E416" s="17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2:19" s="4" customFormat="1" x14ac:dyDescent="0.2">
      <c r="B417" s="16"/>
      <c r="C417" s="16"/>
      <c r="D417" s="3"/>
      <c r="E417" s="17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2:19" s="4" customFormat="1" x14ac:dyDescent="0.2">
      <c r="B418" s="16"/>
      <c r="C418" s="16"/>
      <c r="D418" s="3"/>
      <c r="E418" s="17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2:19" s="4" customFormat="1" x14ac:dyDescent="0.2">
      <c r="B419" s="16"/>
      <c r="C419" s="16"/>
      <c r="D419" s="3"/>
      <c r="E419" s="17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2:19" s="4" customFormat="1" x14ac:dyDescent="0.2">
      <c r="B420" s="16"/>
      <c r="C420" s="16"/>
      <c r="D420" s="3"/>
      <c r="E420" s="17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2:19" s="4" customFormat="1" x14ac:dyDescent="0.2">
      <c r="B421" s="16"/>
      <c r="C421" s="16"/>
      <c r="D421" s="3"/>
      <c r="E421" s="17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2:19" s="4" customFormat="1" x14ac:dyDescent="0.2">
      <c r="B422" s="16"/>
      <c r="C422" s="16"/>
      <c r="D422" s="3"/>
      <c r="E422" s="17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2:19" s="4" customFormat="1" x14ac:dyDescent="0.2">
      <c r="B423" s="16"/>
      <c r="C423" s="16"/>
      <c r="D423" s="3"/>
      <c r="E423" s="17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2:19" s="4" customFormat="1" x14ac:dyDescent="0.2">
      <c r="B424" s="16"/>
      <c r="C424" s="16"/>
      <c r="D424" s="3"/>
      <c r="E424" s="17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2:19" s="4" customFormat="1" x14ac:dyDescent="0.2">
      <c r="B425" s="16"/>
      <c r="C425" s="16"/>
      <c r="D425" s="3"/>
      <c r="E425" s="17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2:19" s="4" customFormat="1" x14ac:dyDescent="0.2">
      <c r="B426" s="16"/>
      <c r="C426" s="16"/>
      <c r="D426" s="3"/>
      <c r="E426" s="17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2:19" s="4" customFormat="1" x14ac:dyDescent="0.2">
      <c r="B427" s="16"/>
      <c r="C427" s="16"/>
      <c r="D427" s="3"/>
      <c r="E427" s="17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2:19" s="4" customFormat="1" x14ac:dyDescent="0.2">
      <c r="B428" s="16"/>
      <c r="C428" s="16"/>
      <c r="D428" s="3"/>
      <c r="E428" s="17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2:19" s="4" customFormat="1" x14ac:dyDescent="0.2">
      <c r="B429" s="16"/>
      <c r="C429" s="16"/>
      <c r="D429" s="3"/>
      <c r="E429" s="17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2:19" s="4" customFormat="1" x14ac:dyDescent="0.2">
      <c r="B430" s="16"/>
      <c r="C430" s="16"/>
      <c r="D430" s="3"/>
      <c r="E430" s="17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2:19" s="4" customFormat="1" x14ac:dyDescent="0.2">
      <c r="B431" s="16"/>
      <c r="C431" s="16"/>
      <c r="D431" s="3"/>
      <c r="E431" s="17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2:19" s="4" customFormat="1" x14ac:dyDescent="0.2">
      <c r="B432" s="16"/>
      <c r="C432" s="16"/>
      <c r="D432" s="3"/>
      <c r="E432" s="17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2:19" s="4" customFormat="1" x14ac:dyDescent="0.2">
      <c r="B433" s="16"/>
      <c r="C433" s="16"/>
      <c r="D433" s="3"/>
      <c r="E433" s="17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2:19" s="4" customFormat="1" x14ac:dyDescent="0.2">
      <c r="B434" s="16"/>
      <c r="C434" s="16"/>
      <c r="D434" s="3"/>
      <c r="E434" s="17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2:19" s="4" customFormat="1" x14ac:dyDescent="0.2">
      <c r="B435" s="16"/>
      <c r="C435" s="16"/>
      <c r="D435" s="3"/>
      <c r="E435" s="17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2:19" s="4" customFormat="1" x14ac:dyDescent="0.2">
      <c r="B436" s="16"/>
      <c r="C436" s="16"/>
      <c r="D436" s="3"/>
      <c r="E436" s="17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2:19" s="4" customFormat="1" x14ac:dyDescent="0.2">
      <c r="B437" s="16"/>
      <c r="C437" s="16"/>
      <c r="D437" s="3"/>
      <c r="E437" s="17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2:19" s="4" customFormat="1" x14ac:dyDescent="0.2">
      <c r="B438" s="16"/>
      <c r="C438" s="16"/>
      <c r="D438" s="3"/>
      <c r="E438" s="17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  <row r="439" spans="2:19" s="4" customFormat="1" x14ac:dyDescent="0.2">
      <c r="B439" s="16"/>
      <c r="C439" s="16"/>
      <c r="D439" s="3"/>
      <c r="E439" s="17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2:19" s="4" customFormat="1" x14ac:dyDescent="0.2">
      <c r="B440" s="16"/>
      <c r="C440" s="1"/>
      <c r="D440" s="1"/>
      <c r="E440" s="17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</sheetData>
  <mergeCells count="8">
    <mergeCell ref="B73:E73"/>
    <mergeCell ref="B88:C88"/>
    <mergeCell ref="B2:E3"/>
    <mergeCell ref="B4:E4"/>
    <mergeCell ref="B6:E6"/>
    <mergeCell ref="B8:E8"/>
    <mergeCell ref="B20:E20"/>
    <mergeCell ref="B47:E47"/>
  </mergeCells>
  <pageMargins left="0.7" right="0.7" top="0.75" bottom="0.75" header="0.3" footer="0.3"/>
  <pageSetup scale="42" fitToHeight="0" orientation="portrait" r:id="rId1"/>
  <rowBreaks count="1" manualBreakCount="1">
    <brk id="94" min="1" max="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O34"/>
  <sheetViews>
    <sheetView showGridLines="0" zoomScaleNormal="70" zoomScalePageLayoutView="70" workbookViewId="0">
      <selection activeCell="B5" sqref="B5"/>
    </sheetView>
  </sheetViews>
  <sheetFormatPr defaultColWidth="13" defaultRowHeight="14.25" x14ac:dyDescent="0.2"/>
  <cols>
    <col min="1" max="1" width="3.5703125" style="5" customWidth="1"/>
    <col min="2" max="2" width="41" style="5" customWidth="1"/>
    <col min="3" max="15" width="13.42578125" style="5" customWidth="1"/>
    <col min="16" max="16" width="19.7109375" style="5" customWidth="1"/>
    <col min="17" max="19" width="17" style="5" customWidth="1"/>
    <col min="20" max="20" width="20.7109375" style="5" customWidth="1"/>
    <col min="21" max="16384" width="13" style="5"/>
  </cols>
  <sheetData>
    <row r="2" spans="2:15" x14ac:dyDescent="0.2">
      <c r="B2"/>
    </row>
    <row r="7" spans="2:15" ht="15" thickBot="1" x14ac:dyDescent="0.25"/>
    <row r="8" spans="2:15" ht="15.75" thickTop="1" thickBot="1" x14ac:dyDescent="0.25">
      <c r="C8" s="6" t="s">
        <v>80</v>
      </c>
    </row>
    <row r="9" spans="2:15" ht="15.75" thickTop="1" thickBot="1" x14ac:dyDescent="0.25">
      <c r="B9" s="84" t="s">
        <v>120</v>
      </c>
      <c r="C9" s="81">
        <v>3150</v>
      </c>
    </row>
    <row r="10" spans="2:15" ht="15.75" thickTop="1" thickBot="1" x14ac:dyDescent="0.25">
      <c r="B10" s="85" t="s">
        <v>121</v>
      </c>
      <c r="C10" s="82">
        <v>0</v>
      </c>
    </row>
    <row r="11" spans="2:15" ht="15.75" thickTop="1" thickBot="1" x14ac:dyDescent="0.25">
      <c r="B11" s="86"/>
      <c r="C11" s="7"/>
    </row>
    <row r="12" spans="2:15" ht="15.75" thickTop="1" thickBot="1" x14ac:dyDescent="0.25">
      <c r="B12" s="6" t="s">
        <v>81</v>
      </c>
      <c r="C12" s="6" t="s">
        <v>82</v>
      </c>
      <c r="D12" s="6" t="s">
        <v>83</v>
      </c>
      <c r="E12" s="6" t="s">
        <v>84</v>
      </c>
      <c r="F12" s="6" t="s">
        <v>85</v>
      </c>
      <c r="G12" s="6" t="s">
        <v>86</v>
      </c>
      <c r="H12" s="6" t="s">
        <v>87</v>
      </c>
      <c r="I12" s="6" t="s">
        <v>88</v>
      </c>
      <c r="J12" s="6" t="s">
        <v>89</v>
      </c>
      <c r="K12" s="6" t="s">
        <v>90</v>
      </c>
      <c r="L12" s="6" t="s">
        <v>91</v>
      </c>
      <c r="M12" s="6" t="s">
        <v>92</v>
      </c>
      <c r="N12" s="6" t="s">
        <v>93</v>
      </c>
      <c r="O12" s="6" t="s">
        <v>94</v>
      </c>
    </row>
    <row r="13" spans="2:15" ht="15.75" thickTop="1" thickBot="1" x14ac:dyDescent="0.25">
      <c r="B13" s="85" t="s">
        <v>95</v>
      </c>
      <c r="C13" s="83">
        <v>2</v>
      </c>
      <c r="D13" s="83">
        <v>2</v>
      </c>
      <c r="E13" s="83">
        <v>2</v>
      </c>
      <c r="F13" s="83">
        <v>2</v>
      </c>
      <c r="G13" s="83">
        <v>2</v>
      </c>
      <c r="H13" s="83">
        <v>3</v>
      </c>
      <c r="I13" s="83">
        <v>2</v>
      </c>
      <c r="J13" s="83">
        <v>2</v>
      </c>
      <c r="K13" s="83">
        <v>2</v>
      </c>
      <c r="L13" s="83">
        <v>2</v>
      </c>
      <c r="M13" s="83">
        <v>2</v>
      </c>
      <c r="N13" s="83">
        <v>3</v>
      </c>
      <c r="O13" s="83"/>
    </row>
    <row r="14" spans="2:15" ht="15.75" thickTop="1" thickBot="1" x14ac:dyDescent="0.25">
      <c r="B14" s="85" t="str">
        <f>B9</f>
        <v>Income Client #1</v>
      </c>
      <c r="C14" s="82">
        <f>C13*$C$9</f>
        <v>6300</v>
      </c>
      <c r="D14" s="82">
        <f>C14</f>
        <v>6300</v>
      </c>
      <c r="E14" s="82">
        <f t="shared" ref="E14:N14" si="0">D14</f>
        <v>6300</v>
      </c>
      <c r="F14" s="82">
        <f t="shared" si="0"/>
        <v>6300</v>
      </c>
      <c r="G14" s="82">
        <f t="shared" si="0"/>
        <v>6300</v>
      </c>
      <c r="H14" s="82">
        <f t="shared" si="0"/>
        <v>6300</v>
      </c>
      <c r="I14" s="82">
        <f t="shared" si="0"/>
        <v>6300</v>
      </c>
      <c r="J14" s="82">
        <f t="shared" si="0"/>
        <v>6300</v>
      </c>
      <c r="K14" s="82">
        <f t="shared" si="0"/>
        <v>6300</v>
      </c>
      <c r="L14" s="82">
        <f t="shared" si="0"/>
        <v>6300</v>
      </c>
      <c r="M14" s="82">
        <f t="shared" si="0"/>
        <v>6300</v>
      </c>
      <c r="N14" s="82">
        <f t="shared" si="0"/>
        <v>6300</v>
      </c>
      <c r="O14" s="82">
        <f t="shared" ref="O14:O19" si="1">SUM(C14:N14)</f>
        <v>75600</v>
      </c>
    </row>
    <row r="15" spans="2:15" ht="15.75" thickTop="1" thickBot="1" x14ac:dyDescent="0.25">
      <c r="B15" s="85" t="str">
        <f>B10</f>
        <v>Income Client #2</v>
      </c>
      <c r="C15" s="82">
        <f>$C$10*C13</f>
        <v>0</v>
      </c>
      <c r="D15" s="82">
        <f t="shared" ref="D15:N15" si="2">$C$10*D13</f>
        <v>0</v>
      </c>
      <c r="E15" s="82">
        <f t="shared" si="2"/>
        <v>0</v>
      </c>
      <c r="F15" s="82">
        <f t="shared" si="2"/>
        <v>0</v>
      </c>
      <c r="G15" s="82">
        <f t="shared" si="2"/>
        <v>0</v>
      </c>
      <c r="H15" s="82">
        <f t="shared" si="2"/>
        <v>0</v>
      </c>
      <c r="I15" s="82">
        <f t="shared" si="2"/>
        <v>0</v>
      </c>
      <c r="J15" s="82">
        <f t="shared" si="2"/>
        <v>0</v>
      </c>
      <c r="K15" s="82">
        <f t="shared" si="2"/>
        <v>0</v>
      </c>
      <c r="L15" s="82">
        <f t="shared" si="2"/>
        <v>0</v>
      </c>
      <c r="M15" s="82">
        <f t="shared" si="2"/>
        <v>0</v>
      </c>
      <c r="N15" s="82">
        <f t="shared" si="2"/>
        <v>0</v>
      </c>
      <c r="O15" s="82">
        <f t="shared" si="1"/>
        <v>0</v>
      </c>
    </row>
    <row r="16" spans="2:15" ht="15.75" thickTop="1" thickBot="1" x14ac:dyDescent="0.25">
      <c r="B16" s="85" t="s">
        <v>118</v>
      </c>
      <c r="C16" s="82"/>
      <c r="D16" s="82"/>
      <c r="E16" s="82"/>
      <c r="F16" s="82"/>
      <c r="G16" s="82"/>
      <c r="H16" s="82"/>
      <c r="I16" s="82"/>
      <c r="J16" s="82">
        <v>3900</v>
      </c>
      <c r="K16" s="82"/>
      <c r="L16" s="82"/>
      <c r="M16" s="82"/>
      <c r="N16" s="82"/>
      <c r="O16" s="82">
        <f t="shared" si="1"/>
        <v>3900</v>
      </c>
    </row>
    <row r="17" spans="2:15" ht="15.75" thickTop="1" thickBot="1" x14ac:dyDescent="0.25">
      <c r="B17" s="85" t="s">
        <v>119</v>
      </c>
      <c r="C17" s="82"/>
      <c r="D17" s="82"/>
      <c r="E17" s="82"/>
      <c r="F17" s="82"/>
      <c r="G17" s="82">
        <v>11500</v>
      </c>
      <c r="H17" s="82"/>
      <c r="I17" s="82"/>
      <c r="J17" s="82">
        <v>7700</v>
      </c>
      <c r="K17" s="82"/>
      <c r="L17" s="82"/>
      <c r="M17" s="82">
        <v>7700</v>
      </c>
      <c r="N17" s="82"/>
      <c r="O17" s="82">
        <f t="shared" si="1"/>
        <v>26900</v>
      </c>
    </row>
    <row r="18" spans="2:15" ht="15.75" thickTop="1" thickBot="1" x14ac:dyDescent="0.25">
      <c r="B18" s="85" t="s">
        <v>96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>
        <f t="shared" si="1"/>
        <v>0</v>
      </c>
    </row>
    <row r="19" spans="2:15" ht="15.75" thickTop="1" thickBot="1" x14ac:dyDescent="0.25">
      <c r="B19" s="85" t="s">
        <v>96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>
        <f t="shared" si="1"/>
        <v>0</v>
      </c>
    </row>
    <row r="20" spans="2:15" ht="15.75" thickTop="1" thickBot="1" x14ac:dyDescent="0.25">
      <c r="B20" s="8" t="s">
        <v>97</v>
      </c>
      <c r="C20" s="8">
        <f t="shared" ref="C20:O20" si="3">SUM(C14:C19)</f>
        <v>6300</v>
      </c>
      <c r="D20" s="8">
        <f t="shared" si="3"/>
        <v>6300</v>
      </c>
      <c r="E20" s="8">
        <f t="shared" si="3"/>
        <v>6300</v>
      </c>
      <c r="F20" s="8">
        <f t="shared" si="3"/>
        <v>6300</v>
      </c>
      <c r="G20" s="8">
        <f t="shared" si="3"/>
        <v>17800</v>
      </c>
      <c r="H20" s="8">
        <f t="shared" si="3"/>
        <v>6300</v>
      </c>
      <c r="I20" s="8">
        <f t="shared" si="3"/>
        <v>6300</v>
      </c>
      <c r="J20" s="8">
        <f t="shared" si="3"/>
        <v>17900</v>
      </c>
      <c r="K20" s="8">
        <f t="shared" si="3"/>
        <v>6300</v>
      </c>
      <c r="L20" s="8">
        <f t="shared" si="3"/>
        <v>6300</v>
      </c>
      <c r="M20" s="8">
        <f t="shared" si="3"/>
        <v>14000</v>
      </c>
      <c r="N20" s="8">
        <f t="shared" si="3"/>
        <v>6300</v>
      </c>
      <c r="O20" s="8">
        <f t="shared" si="3"/>
        <v>106400</v>
      </c>
    </row>
    <row r="21" spans="2:15" ht="15.75" thickTop="1" thickBot="1" x14ac:dyDescent="0.25"/>
    <row r="22" spans="2:15" ht="15.75" thickTop="1" thickBot="1" x14ac:dyDescent="0.25">
      <c r="B22" s="6" t="s">
        <v>98</v>
      </c>
      <c r="C22" s="6" t="s">
        <v>99</v>
      </c>
      <c r="D22" s="6" t="s">
        <v>100</v>
      </c>
      <c r="E22" s="6" t="s">
        <v>101</v>
      </c>
      <c r="F22" s="6" t="s">
        <v>102</v>
      </c>
      <c r="G22" s="6" t="s">
        <v>103</v>
      </c>
      <c r="H22" s="6" t="s">
        <v>104</v>
      </c>
      <c r="I22" s="6" t="s">
        <v>105</v>
      </c>
      <c r="J22" s="6" t="s">
        <v>106</v>
      </c>
      <c r="K22" s="6" t="s">
        <v>107</v>
      </c>
      <c r="L22" s="6" t="s">
        <v>108</v>
      </c>
      <c r="M22" s="6" t="s">
        <v>109</v>
      </c>
      <c r="N22" s="6" t="s">
        <v>110</v>
      </c>
      <c r="O22" s="6" t="s">
        <v>111</v>
      </c>
    </row>
    <row r="23" spans="2:15" ht="15.75" thickTop="1" thickBot="1" x14ac:dyDescent="0.25">
      <c r="B23" s="85" t="s">
        <v>112</v>
      </c>
      <c r="C23" s="82">
        <v>4859.333333333333</v>
      </c>
      <c r="D23" s="82">
        <f t="shared" ref="D23:N24" si="4">C23</f>
        <v>4859.333333333333</v>
      </c>
      <c r="E23" s="82">
        <f t="shared" si="4"/>
        <v>4859.333333333333</v>
      </c>
      <c r="F23" s="82">
        <f t="shared" si="4"/>
        <v>4859.333333333333</v>
      </c>
      <c r="G23" s="82">
        <f t="shared" si="4"/>
        <v>4859.333333333333</v>
      </c>
      <c r="H23" s="82">
        <f t="shared" si="4"/>
        <v>4859.333333333333</v>
      </c>
      <c r="I23" s="82">
        <f t="shared" si="4"/>
        <v>4859.333333333333</v>
      </c>
      <c r="J23" s="82">
        <f t="shared" si="4"/>
        <v>4859.333333333333</v>
      </c>
      <c r="K23" s="82">
        <f t="shared" si="4"/>
        <v>4859.333333333333</v>
      </c>
      <c r="L23" s="82">
        <f t="shared" si="4"/>
        <v>4859.333333333333</v>
      </c>
      <c r="M23" s="82">
        <f t="shared" si="4"/>
        <v>4859.333333333333</v>
      </c>
      <c r="N23" s="82">
        <f t="shared" si="4"/>
        <v>4859.333333333333</v>
      </c>
      <c r="O23" s="82">
        <f>SUM(C23:N23)</f>
        <v>58312.000000000007</v>
      </c>
    </row>
    <row r="24" spans="2:15" ht="15.75" thickTop="1" thickBot="1" x14ac:dyDescent="0.25">
      <c r="B24" s="85" t="s">
        <v>113</v>
      </c>
      <c r="C24" s="82">
        <v>1500</v>
      </c>
      <c r="D24" s="82">
        <f t="shared" si="4"/>
        <v>1500</v>
      </c>
      <c r="E24" s="82">
        <f t="shared" si="4"/>
        <v>1500</v>
      </c>
      <c r="F24" s="82">
        <f t="shared" si="4"/>
        <v>1500</v>
      </c>
      <c r="G24" s="82">
        <f t="shared" si="4"/>
        <v>1500</v>
      </c>
      <c r="H24" s="82">
        <f t="shared" si="4"/>
        <v>1500</v>
      </c>
      <c r="I24" s="82">
        <f t="shared" si="4"/>
        <v>1500</v>
      </c>
      <c r="J24" s="82">
        <f t="shared" si="4"/>
        <v>1500</v>
      </c>
      <c r="K24" s="82">
        <f t="shared" si="4"/>
        <v>1500</v>
      </c>
      <c r="L24" s="82">
        <f t="shared" si="4"/>
        <v>1500</v>
      </c>
      <c r="M24" s="82">
        <f t="shared" si="4"/>
        <v>1500</v>
      </c>
      <c r="N24" s="82">
        <f t="shared" si="4"/>
        <v>1500</v>
      </c>
      <c r="O24" s="82">
        <f>SUM(C24:N24)</f>
        <v>18000</v>
      </c>
    </row>
    <row r="25" spans="2:15" ht="15.75" thickTop="1" thickBot="1" x14ac:dyDescent="0.25">
      <c r="B25" s="85" t="s">
        <v>114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3"/>
    </row>
    <row r="26" spans="2:15" ht="15.75" thickTop="1" thickBot="1" x14ac:dyDescent="0.25">
      <c r="B26" s="85" t="s">
        <v>115</v>
      </c>
      <c r="C26" s="82">
        <v>100</v>
      </c>
      <c r="D26" s="82">
        <f>C26</f>
        <v>100</v>
      </c>
      <c r="E26" s="82">
        <f t="shared" ref="E26:N26" si="5">D26</f>
        <v>100</v>
      </c>
      <c r="F26" s="82">
        <f t="shared" si="5"/>
        <v>100</v>
      </c>
      <c r="G26" s="82">
        <f t="shared" si="5"/>
        <v>100</v>
      </c>
      <c r="H26" s="82">
        <f t="shared" si="5"/>
        <v>100</v>
      </c>
      <c r="I26" s="82">
        <f t="shared" si="5"/>
        <v>100</v>
      </c>
      <c r="J26" s="82">
        <f t="shared" si="5"/>
        <v>100</v>
      </c>
      <c r="K26" s="82">
        <f t="shared" si="5"/>
        <v>100</v>
      </c>
      <c r="L26" s="82">
        <f t="shared" si="5"/>
        <v>100</v>
      </c>
      <c r="M26" s="82">
        <f t="shared" si="5"/>
        <v>100</v>
      </c>
      <c r="N26" s="82">
        <f t="shared" si="5"/>
        <v>100</v>
      </c>
      <c r="O26" s="82">
        <f>SUM(C26:N26)</f>
        <v>1200</v>
      </c>
    </row>
    <row r="27" spans="2:15" ht="15.75" thickTop="1" thickBot="1" x14ac:dyDescent="0.25">
      <c r="B27" s="8" t="s">
        <v>116</v>
      </c>
      <c r="C27" s="8">
        <f>SUM(C23:C26)</f>
        <v>6459.333333333333</v>
      </c>
      <c r="D27" s="8">
        <f t="shared" ref="D27:N27" si="6">SUM(D23:D26)</f>
        <v>6459.333333333333</v>
      </c>
      <c r="E27" s="8">
        <f t="shared" si="6"/>
        <v>6459.333333333333</v>
      </c>
      <c r="F27" s="8">
        <f t="shared" si="6"/>
        <v>6459.333333333333</v>
      </c>
      <c r="G27" s="8">
        <f t="shared" si="6"/>
        <v>6459.333333333333</v>
      </c>
      <c r="H27" s="8">
        <f t="shared" si="6"/>
        <v>6459.333333333333</v>
      </c>
      <c r="I27" s="8">
        <f t="shared" si="6"/>
        <v>6459.333333333333</v>
      </c>
      <c r="J27" s="8">
        <f t="shared" si="6"/>
        <v>6459.333333333333</v>
      </c>
      <c r="K27" s="8">
        <f t="shared" si="6"/>
        <v>6459.333333333333</v>
      </c>
      <c r="L27" s="8">
        <f t="shared" si="6"/>
        <v>6459.333333333333</v>
      </c>
      <c r="M27" s="8">
        <f t="shared" si="6"/>
        <v>6459.333333333333</v>
      </c>
      <c r="N27" s="8">
        <f t="shared" si="6"/>
        <v>6459.333333333333</v>
      </c>
      <c r="O27" s="8">
        <f>SUM(O23:O26)</f>
        <v>77512</v>
      </c>
    </row>
    <row r="28" spans="2:15" ht="15.75" thickTop="1" thickBot="1" x14ac:dyDescent="0.25"/>
    <row r="29" spans="2:15" ht="15.75" thickTop="1" thickBot="1" x14ac:dyDescent="0.25">
      <c r="B29" s="8" t="s">
        <v>117</v>
      </c>
      <c r="C29" s="8">
        <f>C20-C27</f>
        <v>-159.33333333333303</v>
      </c>
      <c r="D29" s="8">
        <f t="shared" ref="D29:N29" si="7">D20-D27</f>
        <v>-159.33333333333303</v>
      </c>
      <c r="E29" s="8">
        <f t="shared" si="7"/>
        <v>-159.33333333333303</v>
      </c>
      <c r="F29" s="8">
        <f t="shared" si="7"/>
        <v>-159.33333333333303</v>
      </c>
      <c r="G29" s="8">
        <f t="shared" si="7"/>
        <v>11340.666666666668</v>
      </c>
      <c r="H29" s="8">
        <f t="shared" si="7"/>
        <v>-159.33333333333303</v>
      </c>
      <c r="I29" s="8">
        <f t="shared" si="7"/>
        <v>-159.33333333333303</v>
      </c>
      <c r="J29" s="8">
        <f t="shared" si="7"/>
        <v>11440.666666666668</v>
      </c>
      <c r="K29" s="8">
        <f t="shared" si="7"/>
        <v>-159.33333333333303</v>
      </c>
      <c r="L29" s="8">
        <f t="shared" si="7"/>
        <v>-159.33333333333303</v>
      </c>
      <c r="M29" s="8">
        <f t="shared" si="7"/>
        <v>7540.666666666667</v>
      </c>
      <c r="N29" s="8">
        <f t="shared" si="7"/>
        <v>-159.33333333333303</v>
      </c>
      <c r="O29" s="8">
        <f>SUM(C29:N29)</f>
        <v>28888.000000000011</v>
      </c>
    </row>
    <row r="30" spans="2:15" ht="15" thickTop="1" x14ac:dyDescent="0.2">
      <c r="E30" s="9"/>
    </row>
    <row r="32" spans="2:15" x14ac:dyDescent="0.2">
      <c r="B32" s="87"/>
      <c r="C32" s="10"/>
      <c r="D32" s="10"/>
    </row>
    <row r="33" spans="2:4" x14ac:dyDescent="0.2">
      <c r="B33" s="87"/>
      <c r="C33" s="11"/>
      <c r="D33" s="11"/>
    </row>
    <row r="34" spans="2:4" x14ac:dyDescent="0.2">
      <c r="B34" s="12"/>
      <c r="C34" s="12"/>
      <c r="D34" s="12"/>
    </row>
  </sheetData>
  <pageMargins left="0.7" right="0.7" top="0.75" bottom="0.75" header="0.3" footer="0.3"/>
  <pageSetup scale="58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Spending Plan</vt:lpstr>
      <vt:lpstr>Cash Flow Summary</vt:lpstr>
      <vt:lpstr>'Cash Flow Summary'!Print_Area</vt:lpstr>
      <vt:lpstr>'Spending Plan'!Print_Area</vt:lpstr>
    </vt:vector>
  </TitlesOfParts>
  <Company>Hokanson Capital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NWS &amp; Cashflow  (00022556).XLS</dc:title>
  <dc:creator>RA</dc:creator>
  <cp:lastModifiedBy>Tstoesser</cp:lastModifiedBy>
  <cp:lastPrinted>2022-06-08T18:21:07Z</cp:lastPrinted>
  <dcterms:created xsi:type="dcterms:W3CDTF">2001-10-25T15:18:26Z</dcterms:created>
  <dcterms:modified xsi:type="dcterms:W3CDTF">2022-06-08T18:27:32Z</dcterms:modified>
</cp:coreProperties>
</file>